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ESU\18-19 AFR\"/>
    </mc:Choice>
  </mc:AlternateContent>
  <bookViews>
    <workbookView xWindow="0" yWindow="0" windowWidth="13680" windowHeight="5115"/>
  </bookViews>
  <sheets>
    <sheet name="Cover Sheet" sheetId="8" r:id="rId1"/>
    <sheet name="General Fund Receipts" sheetId="2" r:id="rId2"/>
    <sheet name="General Fund Disbursements" sheetId="3" r:id="rId3"/>
    <sheet name="Depreciation Fund" sheetId="4" r:id="rId4"/>
    <sheet name="Employee Benefit Fund" sheetId="5" r:id="rId5"/>
    <sheet name="Upload" sheetId="9" r:id="rId6"/>
  </sheets>
  <externalReferences>
    <externalReference r:id="rId7"/>
  </externalReferences>
  <definedNames>
    <definedName name="_xlnm._FilterDatabase" localSheetId="2" hidden="1">'General Fund Disbursements'!$B$1:$B$660</definedName>
    <definedName name="_xlnm._FilterDatabase" localSheetId="5" hidden="1">Upload!$A$1:$H$756</definedName>
    <definedName name="Choices_Wrapper">[0]!Choices_Wrapper</definedName>
    <definedName name="Codistsch">'[1]Data Page'!$G$8</definedName>
    <definedName name="DistrictRange">[1]Lists!$F$2:$H$255</definedName>
    <definedName name="GCAPBonds">'[1]Qualified Capital Purpose Fund'!$F$87</definedName>
    <definedName name="_xlnm.Print_Area" localSheetId="3">'Depreciation Fund'!$A$1:$F$35</definedName>
    <definedName name="_xlnm.Print_Area" localSheetId="4">'Employee Benefit Fund'!$A$1:$F$25</definedName>
    <definedName name="_xlnm.Print_Area" localSheetId="2">'General Fund Disbursements'!$A$1:$F$972</definedName>
    <definedName name="_xlnm.Print_Area" localSheetId="1">'General Fund Receipts'!$A$1:$F$92</definedName>
    <definedName name="StaffDev">'[1]General Fund Disbursements'!$F$174</definedName>
  </definedNames>
  <calcPr calcId="162913"/>
</workbook>
</file>

<file path=xl/calcChain.xml><?xml version="1.0" encoding="utf-8"?>
<calcChain xmlns="http://schemas.openxmlformats.org/spreadsheetml/2006/main">
  <c r="F960" i="3" l="1"/>
  <c r="F948" i="3" l="1"/>
  <c r="C66" i="9"/>
  <c r="C67" i="9"/>
  <c r="C68" i="9"/>
  <c r="C69" i="9"/>
  <c r="C70" i="9"/>
  <c r="C71" i="9"/>
  <c r="C72" i="9"/>
  <c r="B66" i="9"/>
  <c r="B67" i="9"/>
  <c r="B68" i="9"/>
  <c r="B69" i="9"/>
  <c r="B70" i="9"/>
  <c r="B71" i="9"/>
  <c r="B72" i="9"/>
  <c r="F734" i="9" l="1"/>
  <c r="F733" i="9"/>
  <c r="F731" i="9"/>
  <c r="F730" i="9"/>
  <c r="A734" i="9"/>
  <c r="A733" i="9"/>
  <c r="A732" i="9"/>
  <c r="A731" i="9"/>
  <c r="A730" i="9"/>
  <c r="A729" i="9"/>
  <c r="A724" i="9"/>
  <c r="F728" i="9"/>
  <c r="A728" i="9"/>
  <c r="F727" i="9"/>
  <c r="A727" i="9"/>
  <c r="F726" i="9"/>
  <c r="F725" i="9"/>
  <c r="F723" i="9"/>
  <c r="F719" i="9"/>
  <c r="F720" i="9"/>
  <c r="F721" i="9"/>
  <c r="F718" i="9"/>
  <c r="F715" i="9"/>
  <c r="F714" i="9"/>
  <c r="F713" i="9"/>
  <c r="A726" i="9"/>
  <c r="A725" i="9"/>
  <c r="A723" i="9"/>
  <c r="A719" i="9"/>
  <c r="A720" i="9"/>
  <c r="A721" i="9"/>
  <c r="A722" i="9"/>
  <c r="A718" i="9"/>
  <c r="A717" i="9"/>
  <c r="A715" i="9"/>
  <c r="A716" i="9"/>
  <c r="A714" i="9"/>
  <c r="A713" i="9"/>
  <c r="A708" i="9"/>
  <c r="F710" i="9"/>
  <c r="F711" i="9"/>
  <c r="F712" i="9"/>
  <c r="F709" i="9"/>
  <c r="A710" i="9"/>
  <c r="A711" i="9"/>
  <c r="A712" i="9"/>
  <c r="A709" i="9"/>
  <c r="A707" i="9"/>
  <c r="F704" i="9"/>
  <c r="F705" i="9"/>
  <c r="F706" i="9"/>
  <c r="F703" i="9"/>
  <c r="A704" i="9"/>
  <c r="A705" i="9"/>
  <c r="A706" i="9"/>
  <c r="A703" i="9"/>
  <c r="A702" i="9"/>
  <c r="A701" i="9"/>
  <c r="A691" i="9"/>
  <c r="A692" i="9"/>
  <c r="A693" i="9"/>
  <c r="A694" i="9"/>
  <c r="A695" i="9"/>
  <c r="A696" i="9"/>
  <c r="A697" i="9"/>
  <c r="A698" i="9"/>
  <c r="A699" i="9"/>
  <c r="A700" i="9"/>
  <c r="F691" i="9"/>
  <c r="F692" i="9"/>
  <c r="F693" i="9"/>
  <c r="F694" i="9"/>
  <c r="F695" i="9"/>
  <c r="F696" i="9"/>
  <c r="F697" i="9"/>
  <c r="F698" i="9"/>
  <c r="F699" i="9"/>
  <c r="F700" i="9"/>
  <c r="F690" i="9"/>
  <c r="A690" i="9"/>
  <c r="A689" i="9"/>
  <c r="A679" i="9"/>
  <c r="A680" i="9"/>
  <c r="A681" i="9"/>
  <c r="A682" i="9"/>
  <c r="A683" i="9"/>
  <c r="A684" i="9"/>
  <c r="A685" i="9"/>
  <c r="A686" i="9"/>
  <c r="A687" i="9"/>
  <c r="A688" i="9"/>
  <c r="A678" i="9"/>
  <c r="F679" i="9"/>
  <c r="F680" i="9"/>
  <c r="F681" i="9"/>
  <c r="F682" i="9"/>
  <c r="F683" i="9"/>
  <c r="F684" i="9"/>
  <c r="F685" i="9"/>
  <c r="F686" i="9"/>
  <c r="F687" i="9"/>
  <c r="F688" i="9"/>
  <c r="F678" i="9"/>
  <c r="A677" i="9"/>
  <c r="F667" i="9"/>
  <c r="F668" i="9"/>
  <c r="F669" i="9"/>
  <c r="F670" i="9"/>
  <c r="F671" i="9"/>
  <c r="F672" i="9"/>
  <c r="F673" i="9"/>
  <c r="F674" i="9"/>
  <c r="F675" i="9"/>
  <c r="F676" i="9"/>
  <c r="F666" i="9"/>
  <c r="A667" i="9"/>
  <c r="A668" i="9"/>
  <c r="A669" i="9"/>
  <c r="A670" i="9"/>
  <c r="A671" i="9"/>
  <c r="A672" i="9"/>
  <c r="A673" i="9"/>
  <c r="A674" i="9"/>
  <c r="A675" i="9"/>
  <c r="A676" i="9"/>
  <c r="A666" i="9"/>
  <c r="A665" i="9"/>
  <c r="F656" i="9"/>
  <c r="F657" i="9"/>
  <c r="F658" i="9"/>
  <c r="F659" i="9"/>
  <c r="F660" i="9"/>
  <c r="F661" i="9"/>
  <c r="F662" i="9"/>
  <c r="F663" i="9"/>
  <c r="F664" i="9"/>
  <c r="F655" i="9"/>
  <c r="F654" i="9"/>
  <c r="A655" i="9"/>
  <c r="A656" i="9"/>
  <c r="A657" i="9"/>
  <c r="A658" i="9"/>
  <c r="A659" i="9"/>
  <c r="A660" i="9"/>
  <c r="A661" i="9"/>
  <c r="A662" i="9"/>
  <c r="A663" i="9"/>
  <c r="A664" i="9"/>
  <c r="A654" i="9"/>
  <c r="A653" i="9"/>
  <c r="A643" i="9"/>
  <c r="A644" i="9"/>
  <c r="A645" i="9"/>
  <c r="A646" i="9"/>
  <c r="A647" i="9"/>
  <c r="A648" i="9"/>
  <c r="A649" i="9"/>
  <c r="A650" i="9"/>
  <c r="A651" i="9"/>
  <c r="A652" i="9"/>
  <c r="A642" i="9"/>
  <c r="F643" i="9"/>
  <c r="F644" i="9"/>
  <c r="F645" i="9"/>
  <c r="F646" i="9"/>
  <c r="F647" i="9"/>
  <c r="F648" i="9"/>
  <c r="F649" i="9"/>
  <c r="F650" i="9"/>
  <c r="F651" i="9"/>
  <c r="F652" i="9"/>
  <c r="F642" i="9"/>
  <c r="F631" i="9"/>
  <c r="F632" i="9"/>
  <c r="F633" i="9"/>
  <c r="F634" i="9"/>
  <c r="F635" i="9"/>
  <c r="F636" i="9"/>
  <c r="F637" i="9"/>
  <c r="F638" i="9"/>
  <c r="F639" i="9"/>
  <c r="F640" i="9"/>
  <c r="A641" i="9"/>
  <c r="A631" i="9"/>
  <c r="A632" i="9"/>
  <c r="A633" i="9"/>
  <c r="A634" i="9"/>
  <c r="A635" i="9"/>
  <c r="A636" i="9"/>
  <c r="A637" i="9"/>
  <c r="A638" i="9"/>
  <c r="A639" i="9"/>
  <c r="A640" i="9"/>
  <c r="A630" i="9"/>
  <c r="F630" i="9"/>
  <c r="A629" i="9"/>
  <c r="A619" i="9"/>
  <c r="A620" i="9"/>
  <c r="A621" i="9"/>
  <c r="A622" i="9"/>
  <c r="A623" i="9"/>
  <c r="A624" i="9"/>
  <c r="A625" i="9"/>
  <c r="A626" i="9"/>
  <c r="A627" i="9"/>
  <c r="A628" i="9"/>
  <c r="F619" i="9"/>
  <c r="F620" i="9"/>
  <c r="F621" i="9"/>
  <c r="F622" i="9"/>
  <c r="F623" i="9"/>
  <c r="F624" i="9"/>
  <c r="F625" i="9"/>
  <c r="F626" i="9"/>
  <c r="F627" i="9"/>
  <c r="F628" i="9"/>
  <c r="F618" i="9"/>
  <c r="A618" i="9"/>
  <c r="A617" i="9"/>
  <c r="A607" i="9"/>
  <c r="A608" i="9"/>
  <c r="A609" i="9"/>
  <c r="A610" i="9"/>
  <c r="A611" i="9"/>
  <c r="A612" i="9"/>
  <c r="A613" i="9"/>
  <c r="A614" i="9"/>
  <c r="A615" i="9"/>
  <c r="A616" i="9"/>
  <c r="A606" i="9"/>
  <c r="F607" i="9"/>
  <c r="F608" i="9"/>
  <c r="F609" i="9"/>
  <c r="F610" i="9"/>
  <c r="F611" i="9"/>
  <c r="F612" i="9"/>
  <c r="F613" i="9"/>
  <c r="F614" i="9"/>
  <c r="F615" i="9"/>
  <c r="F616" i="9"/>
  <c r="F606" i="9"/>
  <c r="A605" i="9"/>
  <c r="A595" i="9"/>
  <c r="A596" i="9"/>
  <c r="A597" i="9"/>
  <c r="A598" i="9"/>
  <c r="A599" i="9"/>
  <c r="A600" i="9"/>
  <c r="A601" i="9"/>
  <c r="A602" i="9"/>
  <c r="A603" i="9"/>
  <c r="A604" i="9"/>
  <c r="A594" i="9"/>
  <c r="F595" i="9"/>
  <c r="F596" i="9"/>
  <c r="F597" i="9"/>
  <c r="F598" i="9"/>
  <c r="F599" i="9"/>
  <c r="F600" i="9"/>
  <c r="F601" i="9"/>
  <c r="F602" i="9"/>
  <c r="F603" i="9"/>
  <c r="F604" i="9"/>
  <c r="F594" i="9"/>
  <c r="A593" i="9"/>
  <c r="F583" i="9"/>
  <c r="F584" i="9"/>
  <c r="F585" i="9"/>
  <c r="F586" i="9"/>
  <c r="F587" i="9"/>
  <c r="F588" i="9"/>
  <c r="F589" i="9"/>
  <c r="F590" i="9"/>
  <c r="F591" i="9"/>
  <c r="F592" i="9"/>
  <c r="F582" i="9"/>
  <c r="F571" i="9"/>
  <c r="F572" i="9"/>
  <c r="F573" i="9"/>
  <c r="F574" i="9"/>
  <c r="F575" i="9"/>
  <c r="F576" i="9"/>
  <c r="F577" i="9"/>
  <c r="F578" i="9"/>
  <c r="F579" i="9"/>
  <c r="F580" i="9"/>
  <c r="F570" i="9"/>
  <c r="A583" i="9"/>
  <c r="A584" i="9"/>
  <c r="A585" i="9"/>
  <c r="A586" i="9"/>
  <c r="A587" i="9"/>
  <c r="A588" i="9"/>
  <c r="A589" i="9"/>
  <c r="A590" i="9"/>
  <c r="A591" i="9"/>
  <c r="A592" i="9"/>
  <c r="A582" i="9"/>
  <c r="A581" i="9"/>
  <c r="A571" i="9"/>
  <c r="A572" i="9"/>
  <c r="A573" i="9"/>
  <c r="A574" i="9"/>
  <c r="A575" i="9"/>
  <c r="A576" i="9"/>
  <c r="A577" i="9"/>
  <c r="A578" i="9"/>
  <c r="A579" i="9"/>
  <c r="A580" i="9"/>
  <c r="A570" i="9"/>
  <c r="A569" i="9"/>
  <c r="F559" i="9"/>
  <c r="F560" i="9"/>
  <c r="F561" i="9"/>
  <c r="F562" i="9"/>
  <c r="F563" i="9"/>
  <c r="F564" i="9"/>
  <c r="F565" i="9"/>
  <c r="F566" i="9"/>
  <c r="F567" i="9"/>
  <c r="F568" i="9"/>
  <c r="F558" i="9"/>
  <c r="A559" i="9"/>
  <c r="A560" i="9"/>
  <c r="A561" i="9"/>
  <c r="A562" i="9"/>
  <c r="A563" i="9"/>
  <c r="A564" i="9"/>
  <c r="A565" i="9"/>
  <c r="A566" i="9"/>
  <c r="A567" i="9"/>
  <c r="A568" i="9"/>
  <c r="A558" i="9"/>
  <c r="A557" i="9"/>
  <c r="F547" i="9"/>
  <c r="F548" i="9"/>
  <c r="F549" i="9"/>
  <c r="F550" i="9"/>
  <c r="F551" i="9"/>
  <c r="F552" i="9"/>
  <c r="F553" i="9"/>
  <c r="F554" i="9"/>
  <c r="F555" i="9"/>
  <c r="F556" i="9"/>
  <c r="A547" i="9"/>
  <c r="A548" i="9"/>
  <c r="A549" i="9"/>
  <c r="A550" i="9"/>
  <c r="A551" i="9"/>
  <c r="A552" i="9"/>
  <c r="A553" i="9"/>
  <c r="A554" i="9"/>
  <c r="A555" i="9"/>
  <c r="A556" i="9"/>
  <c r="A546" i="9"/>
  <c r="F546" i="9"/>
  <c r="A545" i="9"/>
  <c r="F535" i="9"/>
  <c r="F536" i="9"/>
  <c r="F537" i="9"/>
  <c r="F538" i="9"/>
  <c r="F539" i="9"/>
  <c r="F540" i="9"/>
  <c r="F541" i="9"/>
  <c r="F542" i="9"/>
  <c r="F543" i="9"/>
  <c r="F544" i="9"/>
  <c r="F534" i="9"/>
  <c r="A535" i="9"/>
  <c r="A536" i="9"/>
  <c r="A537" i="9"/>
  <c r="A538" i="9"/>
  <c r="A539" i="9"/>
  <c r="A540" i="9"/>
  <c r="A541" i="9"/>
  <c r="A542" i="9"/>
  <c r="A543" i="9"/>
  <c r="A544" i="9"/>
  <c r="F523" i="9"/>
  <c r="F524" i="9"/>
  <c r="F525" i="9"/>
  <c r="F526" i="9"/>
  <c r="F527" i="9"/>
  <c r="F528" i="9"/>
  <c r="F529" i="9"/>
  <c r="F530" i="9"/>
  <c r="F531" i="9"/>
  <c r="F532" i="9"/>
  <c r="A534" i="9"/>
  <c r="A533" i="9"/>
  <c r="F522" i="9"/>
  <c r="A523" i="9"/>
  <c r="A524" i="9"/>
  <c r="A525" i="9"/>
  <c r="A526" i="9"/>
  <c r="A527" i="9"/>
  <c r="A528" i="9"/>
  <c r="A529" i="9"/>
  <c r="A530" i="9"/>
  <c r="A531" i="9"/>
  <c r="A532" i="9"/>
  <c r="A522" i="9"/>
  <c r="F511" i="9"/>
  <c r="F512" i="9"/>
  <c r="F513" i="9"/>
  <c r="F514" i="9"/>
  <c r="F515" i="9"/>
  <c r="F516" i="9"/>
  <c r="F517" i="9"/>
  <c r="F518" i="9"/>
  <c r="F519" i="9"/>
  <c r="F520" i="9"/>
  <c r="F510" i="9"/>
  <c r="A521" i="9"/>
  <c r="A511" i="9"/>
  <c r="A512" i="9"/>
  <c r="A513" i="9"/>
  <c r="A514" i="9"/>
  <c r="A515" i="9"/>
  <c r="A516" i="9"/>
  <c r="A517" i="9"/>
  <c r="A518" i="9"/>
  <c r="A519" i="9"/>
  <c r="A520" i="9"/>
  <c r="A510" i="9"/>
  <c r="A509" i="9" l="1"/>
  <c r="F499" i="9"/>
  <c r="F500" i="9"/>
  <c r="F501" i="9"/>
  <c r="F502" i="9"/>
  <c r="F503" i="9"/>
  <c r="F504" i="9"/>
  <c r="F505" i="9"/>
  <c r="F506" i="9"/>
  <c r="F507" i="9"/>
  <c r="F508" i="9"/>
  <c r="F498" i="9"/>
  <c r="A499" i="9"/>
  <c r="A500" i="9"/>
  <c r="A501" i="9"/>
  <c r="A502" i="9"/>
  <c r="A503" i="9"/>
  <c r="A504" i="9"/>
  <c r="A505" i="9"/>
  <c r="A506" i="9"/>
  <c r="A507" i="9"/>
  <c r="A508" i="9"/>
  <c r="A498" i="9"/>
  <c r="A497" i="9"/>
  <c r="F487" i="9"/>
  <c r="F488" i="9"/>
  <c r="F489" i="9"/>
  <c r="F490" i="9"/>
  <c r="F491" i="9"/>
  <c r="F492" i="9"/>
  <c r="F493" i="9"/>
  <c r="F494" i="9"/>
  <c r="F495" i="9"/>
  <c r="F496" i="9"/>
  <c r="F486" i="9"/>
  <c r="A487" i="9"/>
  <c r="A488" i="9"/>
  <c r="A489" i="9"/>
  <c r="A490" i="9"/>
  <c r="A491" i="9"/>
  <c r="A492" i="9"/>
  <c r="A493" i="9"/>
  <c r="A494" i="9"/>
  <c r="A495" i="9"/>
  <c r="A496" i="9"/>
  <c r="A486" i="9"/>
  <c r="A485" i="9"/>
  <c r="F475" i="9"/>
  <c r="F476" i="9"/>
  <c r="F477" i="9"/>
  <c r="F478" i="9"/>
  <c r="F479" i="9"/>
  <c r="F480" i="9"/>
  <c r="F481" i="9"/>
  <c r="F482" i="9"/>
  <c r="F483" i="9"/>
  <c r="F484" i="9"/>
  <c r="F474" i="9"/>
  <c r="A475" i="9"/>
  <c r="A476" i="9"/>
  <c r="A477" i="9"/>
  <c r="A478" i="9"/>
  <c r="A479" i="9"/>
  <c r="A480" i="9"/>
  <c r="A481" i="9"/>
  <c r="A482" i="9"/>
  <c r="A483" i="9"/>
  <c r="A484" i="9"/>
  <c r="A474" i="9"/>
  <c r="F463" i="9"/>
  <c r="F464" i="9"/>
  <c r="F465" i="9"/>
  <c r="F466" i="9"/>
  <c r="F467" i="9"/>
  <c r="F468" i="9"/>
  <c r="F469" i="9"/>
  <c r="F470" i="9"/>
  <c r="F471" i="9"/>
  <c r="F472" i="9"/>
  <c r="F462" i="9"/>
  <c r="A473" i="9"/>
  <c r="A463" i="9"/>
  <c r="A464" i="9"/>
  <c r="A465" i="9"/>
  <c r="A466" i="9"/>
  <c r="A467" i="9"/>
  <c r="A468" i="9"/>
  <c r="A469" i="9"/>
  <c r="A470" i="9"/>
  <c r="A471" i="9"/>
  <c r="A472" i="9"/>
  <c r="A462" i="9"/>
  <c r="A461" i="9"/>
  <c r="F451" i="9"/>
  <c r="F452" i="9"/>
  <c r="F453" i="9"/>
  <c r="F454" i="9"/>
  <c r="F455" i="9"/>
  <c r="F456" i="9"/>
  <c r="F457" i="9"/>
  <c r="F458" i="9"/>
  <c r="F459" i="9"/>
  <c r="F460" i="9"/>
  <c r="F450" i="9"/>
  <c r="A451" i="9"/>
  <c r="A452" i="9"/>
  <c r="A453" i="9"/>
  <c r="A454" i="9"/>
  <c r="A455" i="9"/>
  <c r="A456" i="9"/>
  <c r="A457" i="9"/>
  <c r="A458" i="9"/>
  <c r="A459" i="9"/>
  <c r="A460" i="9"/>
  <c r="A450" i="9"/>
  <c r="A449" i="9"/>
  <c r="F439" i="9"/>
  <c r="F440" i="9"/>
  <c r="F441" i="9"/>
  <c r="F442" i="9"/>
  <c r="F443" i="9"/>
  <c r="F444" i="9"/>
  <c r="F445" i="9"/>
  <c r="F446" i="9"/>
  <c r="F447" i="9"/>
  <c r="F448" i="9"/>
  <c r="F438" i="9"/>
  <c r="A439" i="9"/>
  <c r="A440" i="9"/>
  <c r="A441" i="9"/>
  <c r="A442" i="9"/>
  <c r="A443" i="9"/>
  <c r="A444" i="9"/>
  <c r="A445" i="9"/>
  <c r="A446" i="9"/>
  <c r="A447" i="9"/>
  <c r="A448" i="9"/>
  <c r="A438" i="9"/>
  <c r="A437" i="9"/>
  <c r="F427" i="9"/>
  <c r="F428" i="9"/>
  <c r="F429" i="9"/>
  <c r="F430" i="9"/>
  <c r="F431" i="9"/>
  <c r="F432" i="9"/>
  <c r="F433" i="9"/>
  <c r="F434" i="9"/>
  <c r="F435" i="9"/>
  <c r="F436" i="9"/>
  <c r="F426" i="9"/>
  <c r="A427" i="9"/>
  <c r="A428" i="9"/>
  <c r="A429" i="9"/>
  <c r="A430" i="9"/>
  <c r="A431" i="9"/>
  <c r="A432" i="9"/>
  <c r="A433" i="9"/>
  <c r="A434" i="9"/>
  <c r="A435" i="9"/>
  <c r="A436" i="9"/>
  <c r="A426" i="9"/>
  <c r="A425" i="9"/>
  <c r="F415" i="9"/>
  <c r="F416" i="9"/>
  <c r="F417" i="9"/>
  <c r="F418" i="9"/>
  <c r="F419" i="9"/>
  <c r="F420" i="9"/>
  <c r="F421" i="9"/>
  <c r="F422" i="9"/>
  <c r="F423" i="9"/>
  <c r="F424" i="9"/>
  <c r="F414" i="9"/>
  <c r="A415" i="9"/>
  <c r="A416" i="9"/>
  <c r="A417" i="9"/>
  <c r="A418" i="9"/>
  <c r="A419" i="9"/>
  <c r="A420" i="9"/>
  <c r="A421" i="9"/>
  <c r="A422" i="9"/>
  <c r="A423" i="9"/>
  <c r="A424" i="9"/>
  <c r="A414" i="9"/>
  <c r="A413" i="9"/>
  <c r="F403" i="9"/>
  <c r="F404" i="9"/>
  <c r="F405" i="9"/>
  <c r="F406" i="9"/>
  <c r="F407" i="9"/>
  <c r="F408" i="9"/>
  <c r="F409" i="9"/>
  <c r="F410" i="9"/>
  <c r="F411" i="9"/>
  <c r="F412" i="9"/>
  <c r="F402" i="9"/>
  <c r="A403" i="9"/>
  <c r="A404" i="9"/>
  <c r="A405" i="9"/>
  <c r="A406" i="9"/>
  <c r="A407" i="9"/>
  <c r="A408" i="9"/>
  <c r="A409" i="9"/>
  <c r="A410" i="9"/>
  <c r="A411" i="9"/>
  <c r="A412" i="9"/>
  <c r="A402" i="9"/>
  <c r="F391" i="9"/>
  <c r="F392" i="9"/>
  <c r="F393" i="9"/>
  <c r="F394" i="9"/>
  <c r="F395" i="9"/>
  <c r="F396" i="9"/>
  <c r="F397" i="9"/>
  <c r="F398" i="9"/>
  <c r="F399" i="9"/>
  <c r="F400" i="9"/>
  <c r="F390" i="9"/>
  <c r="A401" i="9"/>
  <c r="A391" i="9"/>
  <c r="A392" i="9"/>
  <c r="A393" i="9"/>
  <c r="A394" i="9"/>
  <c r="A395" i="9"/>
  <c r="A396" i="9"/>
  <c r="A397" i="9"/>
  <c r="A398" i="9"/>
  <c r="A399" i="9"/>
  <c r="A400" i="9"/>
  <c r="A390" i="9"/>
  <c r="A389" i="9"/>
  <c r="F379" i="9"/>
  <c r="F380" i="9"/>
  <c r="F381" i="9"/>
  <c r="F382" i="9"/>
  <c r="F383" i="9"/>
  <c r="F384" i="9"/>
  <c r="F385" i="9"/>
  <c r="F386" i="9"/>
  <c r="F387" i="9"/>
  <c r="F388" i="9"/>
  <c r="F378" i="9"/>
  <c r="A379" i="9"/>
  <c r="A380" i="9"/>
  <c r="A381" i="9"/>
  <c r="A382" i="9"/>
  <c r="A383" i="9"/>
  <c r="A384" i="9"/>
  <c r="A385" i="9"/>
  <c r="A386" i="9"/>
  <c r="A387" i="9"/>
  <c r="A388" i="9"/>
  <c r="A378" i="9"/>
  <c r="F367" i="9"/>
  <c r="F368" i="9"/>
  <c r="F369" i="9"/>
  <c r="F370" i="9"/>
  <c r="F371" i="9"/>
  <c r="F372" i="9"/>
  <c r="F373" i="9"/>
  <c r="F374" i="9"/>
  <c r="F375" i="9"/>
  <c r="F376" i="9"/>
  <c r="A377" i="9"/>
  <c r="A367" i="9"/>
  <c r="A368" i="9"/>
  <c r="A369" i="9"/>
  <c r="A370" i="9"/>
  <c r="A371" i="9"/>
  <c r="A372" i="9"/>
  <c r="A373" i="9"/>
  <c r="A374" i="9"/>
  <c r="A375" i="9"/>
  <c r="A376" i="9"/>
  <c r="A366" i="9"/>
  <c r="F366" i="9"/>
  <c r="A365" i="9"/>
  <c r="A364" i="9"/>
  <c r="F356" i="9"/>
  <c r="F357" i="9"/>
  <c r="F358" i="9"/>
  <c r="F359" i="9"/>
  <c r="F360" i="9"/>
  <c r="F361" i="9"/>
  <c r="F362" i="9"/>
  <c r="F363" i="9"/>
  <c r="F355" i="9"/>
  <c r="A356" i="9"/>
  <c r="A357" i="9"/>
  <c r="A358" i="9"/>
  <c r="A359" i="9"/>
  <c r="A360" i="9"/>
  <c r="A361" i="9"/>
  <c r="A362" i="9"/>
  <c r="A363" i="9"/>
  <c r="A355" i="9"/>
  <c r="F345" i="9"/>
  <c r="F346" i="9"/>
  <c r="F347" i="9"/>
  <c r="F348" i="9"/>
  <c r="F349" i="9"/>
  <c r="F350" i="9"/>
  <c r="F351" i="9"/>
  <c r="F352" i="9"/>
  <c r="F353" i="9"/>
  <c r="F344" i="9"/>
  <c r="A354" i="9"/>
  <c r="A345" i="9"/>
  <c r="A346" i="9"/>
  <c r="A347" i="9"/>
  <c r="A348" i="9"/>
  <c r="A349" i="9"/>
  <c r="A350" i="9"/>
  <c r="A351" i="9"/>
  <c r="A352" i="9"/>
  <c r="A353" i="9"/>
  <c r="A344" i="9"/>
  <c r="F335" i="9"/>
  <c r="F336" i="9"/>
  <c r="F337" i="9"/>
  <c r="F338" i="9"/>
  <c r="F339" i="9"/>
  <c r="F340" i="9"/>
  <c r="F341" i="9"/>
  <c r="F342" i="9"/>
  <c r="F334" i="9"/>
  <c r="A343" i="9"/>
  <c r="A335" i="9"/>
  <c r="A336" i="9"/>
  <c r="A337" i="9"/>
  <c r="A338" i="9"/>
  <c r="A339" i="9"/>
  <c r="A340" i="9"/>
  <c r="A341" i="9"/>
  <c r="A342" i="9"/>
  <c r="A334" i="9"/>
  <c r="A333" i="9"/>
  <c r="F325" i="9"/>
  <c r="F326" i="9"/>
  <c r="F327" i="9"/>
  <c r="F328" i="9"/>
  <c r="F329" i="9"/>
  <c r="F330" i="9"/>
  <c r="F331" i="9"/>
  <c r="F332" i="9"/>
  <c r="F324" i="9"/>
  <c r="A325" i="9"/>
  <c r="A326" i="9"/>
  <c r="A327" i="9"/>
  <c r="A328" i="9"/>
  <c r="A329" i="9"/>
  <c r="A330" i="9"/>
  <c r="A331" i="9"/>
  <c r="A332" i="9"/>
  <c r="F313" i="9"/>
  <c r="F314" i="9"/>
  <c r="F315" i="9"/>
  <c r="F316" i="9"/>
  <c r="F317" i="9"/>
  <c r="F318" i="9"/>
  <c r="F319" i="9"/>
  <c r="F320" i="9"/>
  <c r="F321" i="9"/>
  <c r="F322" i="9"/>
  <c r="F312" i="9"/>
  <c r="A324" i="9"/>
  <c r="A323" i="9"/>
  <c r="A313" i="9"/>
  <c r="A314" i="9"/>
  <c r="A315" i="9"/>
  <c r="A316" i="9"/>
  <c r="A317" i="9"/>
  <c r="A318" i="9"/>
  <c r="A319" i="9"/>
  <c r="A320" i="9"/>
  <c r="A321" i="9"/>
  <c r="A322" i="9"/>
  <c r="A312" i="9"/>
  <c r="A311" i="9"/>
  <c r="A301" i="9"/>
  <c r="A302" i="9"/>
  <c r="A303" i="9"/>
  <c r="A304" i="9"/>
  <c r="A305" i="9"/>
  <c r="A306" i="9"/>
  <c r="A307" i="9"/>
  <c r="A308" i="9"/>
  <c r="A309" i="9"/>
  <c r="A310" i="9"/>
  <c r="A300" i="9"/>
  <c r="F301" i="9"/>
  <c r="F302" i="9"/>
  <c r="F303" i="9"/>
  <c r="F304" i="9"/>
  <c r="F305" i="9"/>
  <c r="F306" i="9"/>
  <c r="F307" i="9"/>
  <c r="F308" i="9"/>
  <c r="F309" i="9"/>
  <c r="F310" i="9"/>
  <c r="F300" i="9"/>
  <c r="F290" i="9"/>
  <c r="F291" i="9"/>
  <c r="F292" i="9"/>
  <c r="F293" i="9"/>
  <c r="F294" i="9"/>
  <c r="F295" i="9"/>
  <c r="F296" i="9"/>
  <c r="F297" i="9"/>
  <c r="F298" i="9"/>
  <c r="F289" i="9"/>
  <c r="A299" i="9"/>
  <c r="A290" i="9"/>
  <c r="A291" i="9"/>
  <c r="A292" i="9"/>
  <c r="A293" i="9"/>
  <c r="A294" i="9"/>
  <c r="A295" i="9"/>
  <c r="A296" i="9"/>
  <c r="A297" i="9"/>
  <c r="A298" i="9"/>
  <c r="A289" i="9"/>
  <c r="F280" i="9"/>
  <c r="F281" i="9"/>
  <c r="F282" i="9"/>
  <c r="F283" i="9"/>
  <c r="F284" i="9"/>
  <c r="F285" i="9"/>
  <c r="F286" i="9"/>
  <c r="F287" i="9"/>
  <c r="F279" i="9"/>
  <c r="A288" i="9"/>
  <c r="A280" i="9"/>
  <c r="A281" i="9"/>
  <c r="A282" i="9"/>
  <c r="A283" i="9"/>
  <c r="A284" i="9"/>
  <c r="A285" i="9"/>
  <c r="A286" i="9"/>
  <c r="A287" i="9"/>
  <c r="A279" i="9"/>
  <c r="F277" i="9"/>
  <c r="F270" i="9"/>
  <c r="F271" i="9"/>
  <c r="F272" i="9"/>
  <c r="F273" i="9"/>
  <c r="F274" i="9"/>
  <c r="F275" i="9"/>
  <c r="F276" i="9"/>
  <c r="F269" i="9"/>
  <c r="A278" i="9"/>
  <c r="A270" i="9"/>
  <c r="A271" i="9"/>
  <c r="A272" i="9"/>
  <c r="A273" i="9"/>
  <c r="A274" i="9"/>
  <c r="A275" i="9"/>
  <c r="A276" i="9"/>
  <c r="A277" i="9"/>
  <c r="A269" i="9"/>
  <c r="A268" i="9"/>
  <c r="F259" i="9"/>
  <c r="F260" i="9"/>
  <c r="F261" i="9"/>
  <c r="F262" i="9"/>
  <c r="F263" i="9"/>
  <c r="F264" i="9"/>
  <c r="F265" i="9"/>
  <c r="F266" i="9"/>
  <c r="F258" i="9"/>
  <c r="A267" i="9"/>
  <c r="A259" i="9"/>
  <c r="A260" i="9"/>
  <c r="A261" i="9"/>
  <c r="A262" i="9"/>
  <c r="A263" i="9"/>
  <c r="A264" i="9"/>
  <c r="A265" i="9"/>
  <c r="A266" i="9"/>
  <c r="A258" i="9"/>
  <c r="A257" i="9"/>
  <c r="F249" i="9"/>
  <c r="F250" i="9"/>
  <c r="F251" i="9"/>
  <c r="F252" i="9"/>
  <c r="F253" i="9"/>
  <c r="F254" i="9"/>
  <c r="F255" i="9"/>
  <c r="F256" i="9"/>
  <c r="F248" i="9"/>
  <c r="A249" i="9"/>
  <c r="A250" i="9"/>
  <c r="A251" i="9"/>
  <c r="A252" i="9"/>
  <c r="A253" i="9"/>
  <c r="A254" i="9"/>
  <c r="A255" i="9"/>
  <c r="A256" i="9"/>
  <c r="A248" i="9"/>
  <c r="A247" i="9"/>
  <c r="A239" i="9" l="1"/>
  <c r="A240" i="9"/>
  <c r="A241" i="9"/>
  <c r="A242" i="9"/>
  <c r="A243" i="9"/>
  <c r="A244" i="9"/>
  <c r="A245" i="9"/>
  <c r="A246" i="9"/>
  <c r="A238" i="9"/>
  <c r="A237" i="9"/>
  <c r="A236" i="9"/>
  <c r="A228" i="9"/>
  <c r="A229" i="9"/>
  <c r="A230" i="9"/>
  <c r="A231" i="9"/>
  <c r="A232" i="9"/>
  <c r="A233" i="9"/>
  <c r="A234" i="9"/>
  <c r="A235" i="9"/>
  <c r="A227" i="9"/>
  <c r="A226" i="9"/>
  <c r="A223" i="9"/>
  <c r="A224" i="9"/>
  <c r="A225" i="9"/>
  <c r="A222" i="9"/>
  <c r="A221" i="9"/>
  <c r="A220" i="9"/>
  <c r="A212" i="9"/>
  <c r="A213" i="9"/>
  <c r="A214" i="9"/>
  <c r="A215" i="9"/>
  <c r="A216" i="9"/>
  <c r="A217" i="9"/>
  <c r="A218" i="9"/>
  <c r="A219" i="9"/>
  <c r="A211" i="9"/>
  <c r="A210" i="9"/>
  <c r="A209" i="9"/>
  <c r="A200" i="9"/>
  <c r="A201" i="9"/>
  <c r="A202" i="9"/>
  <c r="A203" i="9"/>
  <c r="A204" i="9"/>
  <c r="A205" i="9"/>
  <c r="A206" i="9"/>
  <c r="A207" i="9"/>
  <c r="A208" i="9"/>
  <c r="A199" i="9"/>
  <c r="A198" i="9"/>
  <c r="A189" i="9"/>
  <c r="A190" i="9"/>
  <c r="A191" i="9"/>
  <c r="A192" i="9"/>
  <c r="A193" i="9"/>
  <c r="A194" i="9"/>
  <c r="A195" i="9"/>
  <c r="A196" i="9"/>
  <c r="A197" i="9"/>
  <c r="A188" i="9"/>
  <c r="A187" i="9"/>
  <c r="A186" i="9"/>
  <c r="A178" i="9"/>
  <c r="A179" i="9"/>
  <c r="A180" i="9"/>
  <c r="A181" i="9"/>
  <c r="A182" i="9"/>
  <c r="A183" i="9"/>
  <c r="A184" i="9"/>
  <c r="A185" i="9"/>
  <c r="A177" i="9"/>
  <c r="G176" i="9"/>
  <c r="H176" i="9"/>
  <c r="A168" i="9"/>
  <c r="A169" i="9"/>
  <c r="A170" i="9"/>
  <c r="A171" i="9"/>
  <c r="A172" i="9"/>
  <c r="A173" i="9"/>
  <c r="A174" i="9"/>
  <c r="A175" i="9"/>
  <c r="A176" i="9"/>
  <c r="A167" i="9"/>
  <c r="A166" i="9"/>
  <c r="A157" i="9"/>
  <c r="A158" i="9"/>
  <c r="A159" i="9"/>
  <c r="A160" i="9"/>
  <c r="A161" i="9"/>
  <c r="A162" i="9"/>
  <c r="A163" i="9"/>
  <c r="A164" i="9"/>
  <c r="A165" i="9"/>
  <c r="A156" i="9"/>
  <c r="A146" i="9"/>
  <c r="A147" i="9"/>
  <c r="A148" i="9"/>
  <c r="A149" i="9"/>
  <c r="A150" i="9"/>
  <c r="A151" i="9"/>
  <c r="A152" i="9"/>
  <c r="A153" i="9"/>
  <c r="A154" i="9"/>
  <c r="A155" i="9"/>
  <c r="A145" i="9"/>
  <c r="A144" i="9"/>
  <c r="A133" i="9"/>
  <c r="A134" i="9"/>
  <c r="A135" i="9"/>
  <c r="A136" i="9"/>
  <c r="A137" i="9"/>
  <c r="A138" i="9"/>
  <c r="A139" i="9"/>
  <c r="A140" i="9"/>
  <c r="A141" i="9"/>
  <c r="A142" i="9"/>
  <c r="A143" i="9"/>
  <c r="A132" i="9"/>
  <c r="A131" i="9"/>
  <c r="A120" i="9"/>
  <c r="A121" i="9"/>
  <c r="A122" i="9"/>
  <c r="A123" i="9"/>
  <c r="A124" i="9"/>
  <c r="A125" i="9"/>
  <c r="A126" i="9"/>
  <c r="A127" i="9"/>
  <c r="A128" i="9"/>
  <c r="A129" i="9"/>
  <c r="A130" i="9"/>
  <c r="A119" i="9"/>
  <c r="A118" i="9"/>
  <c r="A107" i="9"/>
  <c r="A108" i="9"/>
  <c r="A109" i="9"/>
  <c r="A110" i="9"/>
  <c r="A111" i="9"/>
  <c r="A112" i="9"/>
  <c r="A113" i="9"/>
  <c r="A114" i="9"/>
  <c r="A115" i="9"/>
  <c r="A116" i="9"/>
  <c r="A117" i="9"/>
  <c r="A106" i="9"/>
  <c r="A105" i="9"/>
  <c r="A104" i="9"/>
  <c r="A93" i="9"/>
  <c r="A94" i="9"/>
  <c r="A95" i="9"/>
  <c r="A96" i="9"/>
  <c r="A97" i="9"/>
  <c r="A98" i="9"/>
  <c r="A99" i="9"/>
  <c r="A100" i="9"/>
  <c r="A101" i="9"/>
  <c r="A102" i="9"/>
  <c r="A103" i="9"/>
  <c r="A92" i="9"/>
  <c r="A91" i="9"/>
  <c r="A80" i="9"/>
  <c r="A81" i="9"/>
  <c r="A82" i="9"/>
  <c r="A83" i="9"/>
  <c r="A84" i="9"/>
  <c r="A85" i="9"/>
  <c r="A86" i="9"/>
  <c r="A87" i="9"/>
  <c r="A88" i="9"/>
  <c r="A89" i="9"/>
  <c r="A90" i="9"/>
  <c r="A79" i="9"/>
  <c r="F701" i="9" l="1"/>
  <c r="G66" i="9"/>
  <c r="H66" i="9"/>
  <c r="G67" i="9"/>
  <c r="H67" i="9"/>
  <c r="G68" i="9"/>
  <c r="H68" i="9"/>
  <c r="F66" i="9"/>
  <c r="F67" i="9"/>
  <c r="F68" i="9"/>
  <c r="A66" i="9"/>
  <c r="A67" i="9"/>
  <c r="A68" i="9"/>
  <c r="G55" i="9"/>
  <c r="H55" i="9"/>
  <c r="G56" i="9"/>
  <c r="H56" i="9"/>
  <c r="F55" i="9"/>
  <c r="B55" i="9"/>
  <c r="C55" i="9"/>
  <c r="A55" i="9"/>
  <c r="G53" i="9"/>
  <c r="H53" i="9"/>
  <c r="F53" i="9"/>
  <c r="B53" i="9"/>
  <c r="C53" i="9"/>
  <c r="A53" i="9"/>
  <c r="F48" i="9"/>
  <c r="F49" i="9"/>
  <c r="F50" i="9"/>
  <c r="A49" i="9"/>
  <c r="A50" i="9"/>
  <c r="H45" i="9"/>
  <c r="H46" i="9"/>
  <c r="H47" i="9"/>
  <c r="G45" i="9"/>
  <c r="G46" i="9"/>
  <c r="G47" i="9"/>
  <c r="F45" i="9"/>
  <c r="F46" i="9"/>
  <c r="F47" i="9"/>
  <c r="C45" i="9"/>
  <c r="C46" i="9"/>
  <c r="C47" i="9"/>
  <c r="B45" i="9"/>
  <c r="B46" i="9"/>
  <c r="B47" i="9"/>
  <c r="A45" i="9"/>
  <c r="A46" i="9"/>
  <c r="A47" i="9"/>
  <c r="H10" i="9" l="1"/>
  <c r="H9" i="9"/>
  <c r="H8" i="9"/>
  <c r="H7" i="9"/>
  <c r="G10" i="9"/>
  <c r="G9" i="9"/>
  <c r="G8" i="9"/>
  <c r="G7" i="9"/>
  <c r="F7" i="9"/>
  <c r="F8" i="9"/>
  <c r="F9" i="9"/>
  <c r="F10" i="9"/>
  <c r="B10" i="9"/>
  <c r="B9" i="9"/>
  <c r="B8" i="9"/>
  <c r="B7" i="9"/>
  <c r="C10" i="9"/>
  <c r="C9" i="9"/>
  <c r="C8" i="9"/>
  <c r="C7" i="9"/>
  <c r="A7" i="9"/>
  <c r="A8" i="9"/>
  <c r="A9" i="9"/>
  <c r="A10" i="9"/>
  <c r="F114" i="3" l="1"/>
  <c r="F80" i="2"/>
  <c r="F43" i="2"/>
  <c r="F913" i="3" l="1"/>
  <c r="F677" i="9" l="1"/>
  <c r="F755" i="3"/>
  <c r="F569" i="9" s="1"/>
  <c r="F720" i="3"/>
  <c r="F545" i="9" s="1"/>
  <c r="F617" i="3" l="1"/>
  <c r="F473" i="9" s="1"/>
  <c r="F510" i="3"/>
  <c r="F401" i="9" s="1"/>
  <c r="H12" i="9" l="1"/>
  <c r="G12" i="9"/>
  <c r="F12" i="9"/>
  <c r="C12" i="9"/>
  <c r="B12" i="9"/>
  <c r="A12" i="9"/>
  <c r="B17" i="9" l="1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8" i="9"/>
  <c r="C48" i="9"/>
  <c r="B49" i="9"/>
  <c r="C49" i="9"/>
  <c r="B50" i="9"/>
  <c r="C50" i="9"/>
  <c r="B51" i="9"/>
  <c r="C51" i="9"/>
  <c r="B52" i="9"/>
  <c r="C52" i="9"/>
  <c r="B54" i="9"/>
  <c r="C54" i="9"/>
  <c r="B56" i="9"/>
  <c r="C56" i="9"/>
  <c r="B57" i="9"/>
  <c r="C57" i="9"/>
  <c r="B58" i="9"/>
  <c r="C58" i="9"/>
  <c r="B59" i="9"/>
  <c r="C59" i="9"/>
  <c r="B60" i="9"/>
  <c r="C60" i="9"/>
  <c r="B61" i="9"/>
  <c r="C61" i="9"/>
  <c r="B62" i="9"/>
  <c r="C62" i="9"/>
  <c r="B63" i="9"/>
  <c r="C63" i="9"/>
  <c r="B64" i="9"/>
  <c r="C64" i="9"/>
  <c r="B65" i="9"/>
  <c r="C65" i="9"/>
  <c r="B73" i="9"/>
  <c r="C73" i="9"/>
  <c r="B74" i="9"/>
  <c r="C74" i="9"/>
  <c r="B75" i="9"/>
  <c r="C75" i="9"/>
  <c r="B76" i="9"/>
  <c r="C76" i="9"/>
  <c r="B77" i="9"/>
  <c r="C77" i="9"/>
  <c r="B78" i="9"/>
  <c r="C78" i="9"/>
  <c r="B79" i="9"/>
  <c r="C79" i="9"/>
  <c r="B80" i="9"/>
  <c r="C80" i="9"/>
  <c r="B81" i="9"/>
  <c r="C81" i="9"/>
  <c r="B82" i="9"/>
  <c r="C82" i="9"/>
  <c r="B83" i="9"/>
  <c r="C83" i="9"/>
  <c r="B84" i="9"/>
  <c r="C84" i="9"/>
  <c r="B85" i="9"/>
  <c r="C85" i="9"/>
  <c r="B86" i="9"/>
  <c r="C86" i="9"/>
  <c r="B87" i="9"/>
  <c r="C87" i="9"/>
  <c r="B88" i="9"/>
  <c r="C88" i="9"/>
  <c r="B89" i="9"/>
  <c r="C89" i="9"/>
  <c r="B90" i="9"/>
  <c r="C90" i="9"/>
  <c r="B91" i="9"/>
  <c r="C91" i="9"/>
  <c r="B92" i="9"/>
  <c r="C92" i="9"/>
  <c r="B93" i="9"/>
  <c r="C93" i="9"/>
  <c r="B94" i="9"/>
  <c r="C94" i="9"/>
  <c r="B95" i="9"/>
  <c r="C95" i="9"/>
  <c r="B96" i="9"/>
  <c r="C96" i="9"/>
  <c r="B97" i="9"/>
  <c r="C97" i="9"/>
  <c r="B98" i="9"/>
  <c r="C98" i="9"/>
  <c r="B99" i="9"/>
  <c r="C99" i="9"/>
  <c r="B100" i="9"/>
  <c r="C100" i="9"/>
  <c r="B101" i="9"/>
  <c r="C101" i="9"/>
  <c r="B102" i="9"/>
  <c r="C102" i="9"/>
  <c r="B103" i="9"/>
  <c r="C103" i="9"/>
  <c r="B104" i="9"/>
  <c r="C104" i="9"/>
  <c r="B105" i="9"/>
  <c r="C105" i="9"/>
  <c r="B106" i="9"/>
  <c r="C106" i="9"/>
  <c r="B107" i="9"/>
  <c r="C107" i="9"/>
  <c r="B108" i="9"/>
  <c r="C108" i="9"/>
  <c r="B109" i="9"/>
  <c r="C109" i="9"/>
  <c r="B110" i="9"/>
  <c r="C110" i="9"/>
  <c r="B111" i="9"/>
  <c r="C111" i="9"/>
  <c r="B112" i="9"/>
  <c r="C112" i="9"/>
  <c r="B113" i="9"/>
  <c r="C113" i="9"/>
  <c r="B114" i="9"/>
  <c r="C114" i="9"/>
  <c r="B115" i="9"/>
  <c r="C115" i="9"/>
  <c r="B116" i="9"/>
  <c r="C116" i="9"/>
  <c r="B117" i="9"/>
  <c r="C117" i="9"/>
  <c r="B118" i="9"/>
  <c r="C118" i="9"/>
  <c r="B119" i="9"/>
  <c r="C119" i="9"/>
  <c r="B120" i="9"/>
  <c r="C120" i="9"/>
  <c r="B121" i="9"/>
  <c r="C121" i="9"/>
  <c r="B122" i="9"/>
  <c r="C122" i="9"/>
  <c r="B123" i="9"/>
  <c r="C123" i="9"/>
  <c r="B124" i="9"/>
  <c r="C124" i="9"/>
  <c r="B125" i="9"/>
  <c r="C125" i="9"/>
  <c r="B126" i="9"/>
  <c r="C126" i="9"/>
  <c r="B127" i="9"/>
  <c r="C127" i="9"/>
  <c r="B128" i="9"/>
  <c r="C128" i="9"/>
  <c r="B129" i="9"/>
  <c r="C129" i="9"/>
  <c r="B130" i="9"/>
  <c r="C130" i="9"/>
  <c r="B131" i="9"/>
  <c r="C131" i="9"/>
  <c r="B132" i="9"/>
  <c r="C132" i="9"/>
  <c r="B133" i="9"/>
  <c r="C133" i="9"/>
  <c r="B134" i="9"/>
  <c r="C134" i="9"/>
  <c r="B135" i="9"/>
  <c r="C135" i="9"/>
  <c r="B136" i="9"/>
  <c r="C136" i="9"/>
  <c r="B137" i="9"/>
  <c r="C137" i="9"/>
  <c r="B138" i="9"/>
  <c r="C138" i="9"/>
  <c r="B139" i="9"/>
  <c r="C139" i="9"/>
  <c r="B140" i="9"/>
  <c r="C140" i="9"/>
  <c r="B141" i="9"/>
  <c r="C141" i="9"/>
  <c r="B142" i="9"/>
  <c r="C142" i="9"/>
  <c r="B143" i="9"/>
  <c r="C143" i="9"/>
  <c r="B144" i="9"/>
  <c r="C144" i="9"/>
  <c r="B145" i="9"/>
  <c r="C145" i="9"/>
  <c r="B146" i="9"/>
  <c r="C146" i="9"/>
  <c r="B147" i="9"/>
  <c r="C147" i="9"/>
  <c r="B148" i="9"/>
  <c r="C148" i="9"/>
  <c r="B149" i="9"/>
  <c r="C149" i="9"/>
  <c r="B150" i="9"/>
  <c r="C150" i="9"/>
  <c r="B151" i="9"/>
  <c r="C151" i="9"/>
  <c r="B152" i="9"/>
  <c r="C152" i="9"/>
  <c r="B153" i="9"/>
  <c r="C153" i="9"/>
  <c r="B154" i="9"/>
  <c r="C154" i="9"/>
  <c r="B155" i="9"/>
  <c r="C155" i="9"/>
  <c r="B156" i="9"/>
  <c r="C156" i="9"/>
  <c r="B157" i="9"/>
  <c r="C157" i="9"/>
  <c r="B158" i="9"/>
  <c r="C158" i="9"/>
  <c r="B159" i="9"/>
  <c r="C159" i="9"/>
  <c r="B160" i="9"/>
  <c r="C160" i="9"/>
  <c r="B161" i="9"/>
  <c r="C161" i="9"/>
  <c r="B162" i="9"/>
  <c r="C162" i="9"/>
  <c r="B163" i="9"/>
  <c r="C163" i="9"/>
  <c r="B164" i="9"/>
  <c r="C164" i="9"/>
  <c r="B165" i="9"/>
  <c r="C165" i="9"/>
  <c r="B166" i="9"/>
  <c r="C166" i="9"/>
  <c r="B167" i="9"/>
  <c r="C167" i="9"/>
  <c r="B168" i="9"/>
  <c r="C168" i="9"/>
  <c r="B169" i="9"/>
  <c r="C169" i="9"/>
  <c r="B170" i="9"/>
  <c r="C170" i="9"/>
  <c r="B171" i="9"/>
  <c r="C171" i="9"/>
  <c r="B172" i="9"/>
  <c r="C172" i="9"/>
  <c r="B173" i="9"/>
  <c r="C173" i="9"/>
  <c r="B174" i="9"/>
  <c r="C174" i="9"/>
  <c r="B175" i="9"/>
  <c r="C175" i="9"/>
  <c r="B176" i="9"/>
  <c r="C176" i="9"/>
  <c r="B177" i="9"/>
  <c r="C177" i="9"/>
  <c r="B178" i="9"/>
  <c r="C178" i="9"/>
  <c r="B179" i="9"/>
  <c r="C179" i="9"/>
  <c r="B180" i="9"/>
  <c r="C180" i="9"/>
  <c r="B181" i="9"/>
  <c r="C181" i="9"/>
  <c r="B182" i="9"/>
  <c r="C182" i="9"/>
  <c r="B183" i="9"/>
  <c r="C183" i="9"/>
  <c r="B184" i="9"/>
  <c r="C184" i="9"/>
  <c r="B185" i="9"/>
  <c r="C185" i="9"/>
  <c r="B186" i="9"/>
  <c r="C186" i="9"/>
  <c r="B187" i="9"/>
  <c r="C187" i="9"/>
  <c r="B188" i="9"/>
  <c r="C188" i="9"/>
  <c r="B189" i="9"/>
  <c r="C189" i="9"/>
  <c r="B190" i="9"/>
  <c r="C190" i="9"/>
  <c r="B191" i="9"/>
  <c r="C191" i="9"/>
  <c r="B192" i="9"/>
  <c r="C192" i="9"/>
  <c r="B193" i="9"/>
  <c r="C193" i="9"/>
  <c r="B194" i="9"/>
  <c r="C194" i="9"/>
  <c r="B195" i="9"/>
  <c r="C195" i="9"/>
  <c r="B196" i="9"/>
  <c r="C196" i="9"/>
  <c r="B197" i="9"/>
  <c r="C197" i="9"/>
  <c r="B198" i="9"/>
  <c r="C198" i="9"/>
  <c r="B199" i="9"/>
  <c r="C199" i="9"/>
  <c r="B200" i="9"/>
  <c r="C200" i="9"/>
  <c r="B201" i="9"/>
  <c r="C201" i="9"/>
  <c r="B202" i="9"/>
  <c r="C202" i="9"/>
  <c r="B203" i="9"/>
  <c r="C203" i="9"/>
  <c r="B204" i="9"/>
  <c r="C204" i="9"/>
  <c r="B205" i="9"/>
  <c r="C205" i="9"/>
  <c r="B206" i="9"/>
  <c r="C206" i="9"/>
  <c r="B207" i="9"/>
  <c r="C207" i="9"/>
  <c r="B208" i="9"/>
  <c r="C208" i="9"/>
  <c r="B209" i="9"/>
  <c r="C209" i="9"/>
  <c r="B210" i="9"/>
  <c r="C210" i="9"/>
  <c r="B211" i="9"/>
  <c r="C211" i="9"/>
  <c r="B212" i="9"/>
  <c r="C212" i="9"/>
  <c r="B213" i="9"/>
  <c r="C213" i="9"/>
  <c r="B214" i="9"/>
  <c r="C214" i="9"/>
  <c r="B215" i="9"/>
  <c r="C215" i="9"/>
  <c r="B216" i="9"/>
  <c r="C216" i="9"/>
  <c r="B217" i="9"/>
  <c r="C217" i="9"/>
  <c r="B218" i="9"/>
  <c r="C218" i="9"/>
  <c r="B219" i="9"/>
  <c r="C219" i="9"/>
  <c r="B220" i="9"/>
  <c r="C220" i="9"/>
  <c r="B221" i="9"/>
  <c r="C221" i="9"/>
  <c r="B222" i="9"/>
  <c r="C222" i="9"/>
  <c r="B223" i="9"/>
  <c r="C223" i="9"/>
  <c r="B224" i="9"/>
  <c r="C224" i="9"/>
  <c r="B225" i="9"/>
  <c r="C225" i="9"/>
  <c r="B226" i="9"/>
  <c r="C226" i="9"/>
  <c r="B227" i="9"/>
  <c r="C227" i="9"/>
  <c r="B228" i="9"/>
  <c r="C228" i="9"/>
  <c r="B229" i="9"/>
  <c r="C229" i="9"/>
  <c r="B230" i="9"/>
  <c r="C230" i="9"/>
  <c r="B231" i="9"/>
  <c r="C231" i="9"/>
  <c r="B232" i="9"/>
  <c r="C232" i="9"/>
  <c r="B233" i="9"/>
  <c r="C233" i="9"/>
  <c r="B234" i="9"/>
  <c r="C234" i="9"/>
  <c r="B235" i="9"/>
  <c r="C235" i="9"/>
  <c r="B236" i="9"/>
  <c r="C236" i="9"/>
  <c r="B237" i="9"/>
  <c r="C237" i="9"/>
  <c r="B238" i="9"/>
  <c r="C238" i="9"/>
  <c r="B239" i="9"/>
  <c r="C239" i="9"/>
  <c r="B240" i="9"/>
  <c r="C240" i="9"/>
  <c r="B241" i="9"/>
  <c r="C241" i="9"/>
  <c r="B242" i="9"/>
  <c r="C242" i="9"/>
  <c r="B243" i="9"/>
  <c r="C243" i="9"/>
  <c r="B244" i="9"/>
  <c r="C244" i="9"/>
  <c r="B245" i="9"/>
  <c r="C245" i="9"/>
  <c r="B246" i="9"/>
  <c r="C246" i="9"/>
  <c r="B247" i="9"/>
  <c r="C247" i="9"/>
  <c r="B248" i="9"/>
  <c r="C248" i="9"/>
  <c r="B249" i="9"/>
  <c r="C249" i="9"/>
  <c r="B250" i="9"/>
  <c r="C250" i="9"/>
  <c r="B251" i="9"/>
  <c r="C251" i="9"/>
  <c r="B252" i="9"/>
  <c r="C252" i="9"/>
  <c r="B253" i="9"/>
  <c r="C253" i="9"/>
  <c r="B254" i="9"/>
  <c r="C254" i="9"/>
  <c r="B255" i="9"/>
  <c r="C255" i="9"/>
  <c r="B256" i="9"/>
  <c r="C256" i="9"/>
  <c r="B257" i="9"/>
  <c r="C257" i="9"/>
  <c r="B258" i="9"/>
  <c r="C258" i="9"/>
  <c r="B259" i="9"/>
  <c r="C259" i="9"/>
  <c r="B260" i="9"/>
  <c r="C260" i="9"/>
  <c r="B261" i="9"/>
  <c r="C261" i="9"/>
  <c r="B262" i="9"/>
  <c r="C262" i="9"/>
  <c r="B263" i="9"/>
  <c r="C263" i="9"/>
  <c r="B264" i="9"/>
  <c r="C264" i="9"/>
  <c r="B265" i="9"/>
  <c r="C265" i="9"/>
  <c r="B266" i="9"/>
  <c r="C266" i="9"/>
  <c r="B267" i="9"/>
  <c r="C267" i="9"/>
  <c r="B268" i="9"/>
  <c r="C268" i="9"/>
  <c r="B269" i="9"/>
  <c r="C269" i="9"/>
  <c r="B270" i="9"/>
  <c r="C270" i="9"/>
  <c r="B271" i="9"/>
  <c r="C271" i="9"/>
  <c r="B272" i="9"/>
  <c r="C272" i="9"/>
  <c r="B273" i="9"/>
  <c r="C273" i="9"/>
  <c r="B274" i="9"/>
  <c r="C274" i="9"/>
  <c r="B275" i="9"/>
  <c r="C275" i="9"/>
  <c r="B276" i="9"/>
  <c r="C276" i="9"/>
  <c r="B277" i="9"/>
  <c r="C277" i="9"/>
  <c r="B278" i="9"/>
  <c r="C278" i="9"/>
  <c r="B279" i="9"/>
  <c r="C279" i="9"/>
  <c r="B280" i="9"/>
  <c r="C280" i="9"/>
  <c r="B281" i="9"/>
  <c r="C281" i="9"/>
  <c r="B282" i="9"/>
  <c r="C282" i="9"/>
  <c r="B283" i="9"/>
  <c r="C283" i="9"/>
  <c r="B284" i="9"/>
  <c r="C284" i="9"/>
  <c r="B285" i="9"/>
  <c r="C285" i="9"/>
  <c r="B286" i="9"/>
  <c r="C286" i="9"/>
  <c r="B287" i="9"/>
  <c r="C287" i="9"/>
  <c r="B288" i="9"/>
  <c r="C288" i="9"/>
  <c r="B289" i="9"/>
  <c r="C289" i="9"/>
  <c r="B290" i="9"/>
  <c r="C290" i="9"/>
  <c r="B291" i="9"/>
  <c r="C291" i="9"/>
  <c r="B292" i="9"/>
  <c r="C292" i="9"/>
  <c r="B293" i="9"/>
  <c r="C293" i="9"/>
  <c r="B294" i="9"/>
  <c r="C294" i="9"/>
  <c r="B295" i="9"/>
  <c r="C295" i="9"/>
  <c r="B296" i="9"/>
  <c r="C296" i="9"/>
  <c r="B297" i="9"/>
  <c r="C297" i="9"/>
  <c r="B298" i="9"/>
  <c r="C298" i="9"/>
  <c r="B299" i="9"/>
  <c r="C299" i="9"/>
  <c r="B300" i="9"/>
  <c r="C300" i="9"/>
  <c r="B301" i="9"/>
  <c r="C301" i="9"/>
  <c r="B302" i="9"/>
  <c r="C302" i="9"/>
  <c r="B303" i="9"/>
  <c r="C303" i="9"/>
  <c r="B304" i="9"/>
  <c r="C304" i="9"/>
  <c r="B305" i="9"/>
  <c r="C305" i="9"/>
  <c r="B306" i="9"/>
  <c r="C306" i="9"/>
  <c r="B307" i="9"/>
  <c r="C307" i="9"/>
  <c r="B308" i="9"/>
  <c r="C308" i="9"/>
  <c r="B309" i="9"/>
  <c r="C309" i="9"/>
  <c r="B310" i="9"/>
  <c r="C310" i="9"/>
  <c r="B311" i="9"/>
  <c r="C311" i="9"/>
  <c r="B312" i="9"/>
  <c r="C312" i="9"/>
  <c r="B313" i="9"/>
  <c r="C313" i="9"/>
  <c r="B314" i="9"/>
  <c r="C314" i="9"/>
  <c r="B315" i="9"/>
  <c r="C315" i="9"/>
  <c r="B316" i="9"/>
  <c r="C316" i="9"/>
  <c r="B317" i="9"/>
  <c r="C317" i="9"/>
  <c r="B318" i="9"/>
  <c r="C318" i="9"/>
  <c r="B319" i="9"/>
  <c r="C319" i="9"/>
  <c r="B320" i="9"/>
  <c r="C320" i="9"/>
  <c r="B321" i="9"/>
  <c r="C321" i="9"/>
  <c r="B322" i="9"/>
  <c r="C322" i="9"/>
  <c r="B323" i="9"/>
  <c r="C323" i="9"/>
  <c r="B324" i="9"/>
  <c r="C324" i="9"/>
  <c r="B325" i="9"/>
  <c r="C325" i="9"/>
  <c r="B326" i="9"/>
  <c r="C326" i="9"/>
  <c r="B327" i="9"/>
  <c r="C327" i="9"/>
  <c r="B328" i="9"/>
  <c r="C328" i="9"/>
  <c r="B329" i="9"/>
  <c r="C329" i="9"/>
  <c r="B330" i="9"/>
  <c r="C330" i="9"/>
  <c r="B331" i="9"/>
  <c r="C331" i="9"/>
  <c r="B332" i="9"/>
  <c r="C332" i="9"/>
  <c r="B333" i="9"/>
  <c r="C333" i="9"/>
  <c r="B334" i="9"/>
  <c r="C334" i="9"/>
  <c r="B335" i="9"/>
  <c r="C335" i="9"/>
  <c r="B336" i="9"/>
  <c r="C336" i="9"/>
  <c r="B337" i="9"/>
  <c r="C337" i="9"/>
  <c r="B338" i="9"/>
  <c r="C338" i="9"/>
  <c r="B339" i="9"/>
  <c r="C339" i="9"/>
  <c r="B340" i="9"/>
  <c r="C340" i="9"/>
  <c r="B341" i="9"/>
  <c r="C341" i="9"/>
  <c r="B342" i="9"/>
  <c r="C342" i="9"/>
  <c r="B343" i="9"/>
  <c r="C343" i="9"/>
  <c r="B344" i="9"/>
  <c r="C344" i="9"/>
  <c r="B345" i="9"/>
  <c r="C345" i="9"/>
  <c r="B346" i="9"/>
  <c r="C346" i="9"/>
  <c r="B347" i="9"/>
  <c r="C347" i="9"/>
  <c r="B348" i="9"/>
  <c r="C348" i="9"/>
  <c r="B349" i="9"/>
  <c r="C349" i="9"/>
  <c r="B350" i="9"/>
  <c r="C350" i="9"/>
  <c r="B351" i="9"/>
  <c r="C351" i="9"/>
  <c r="B352" i="9"/>
  <c r="C352" i="9"/>
  <c r="B353" i="9"/>
  <c r="C353" i="9"/>
  <c r="B354" i="9"/>
  <c r="C354" i="9"/>
  <c r="B355" i="9"/>
  <c r="C355" i="9"/>
  <c r="B356" i="9"/>
  <c r="C356" i="9"/>
  <c r="B357" i="9"/>
  <c r="C357" i="9"/>
  <c r="B358" i="9"/>
  <c r="C358" i="9"/>
  <c r="B359" i="9"/>
  <c r="C359" i="9"/>
  <c r="B360" i="9"/>
  <c r="C360" i="9"/>
  <c r="B361" i="9"/>
  <c r="C361" i="9"/>
  <c r="B362" i="9"/>
  <c r="C362" i="9"/>
  <c r="B363" i="9"/>
  <c r="C363" i="9"/>
  <c r="B364" i="9"/>
  <c r="C364" i="9"/>
  <c r="B365" i="9"/>
  <c r="C365" i="9"/>
  <c r="B366" i="9"/>
  <c r="C366" i="9"/>
  <c r="B367" i="9"/>
  <c r="C367" i="9"/>
  <c r="B368" i="9"/>
  <c r="C368" i="9"/>
  <c r="B369" i="9"/>
  <c r="C369" i="9"/>
  <c r="B370" i="9"/>
  <c r="C370" i="9"/>
  <c r="B371" i="9"/>
  <c r="C371" i="9"/>
  <c r="B372" i="9"/>
  <c r="C372" i="9"/>
  <c r="B373" i="9"/>
  <c r="C373" i="9"/>
  <c r="B374" i="9"/>
  <c r="C374" i="9"/>
  <c r="B375" i="9"/>
  <c r="C375" i="9"/>
  <c r="B376" i="9"/>
  <c r="C376" i="9"/>
  <c r="B377" i="9"/>
  <c r="C377" i="9"/>
  <c r="B378" i="9"/>
  <c r="C378" i="9"/>
  <c r="B379" i="9"/>
  <c r="C379" i="9"/>
  <c r="B380" i="9"/>
  <c r="C380" i="9"/>
  <c r="B381" i="9"/>
  <c r="C381" i="9"/>
  <c r="B382" i="9"/>
  <c r="C382" i="9"/>
  <c r="B383" i="9"/>
  <c r="C383" i="9"/>
  <c r="B384" i="9"/>
  <c r="C384" i="9"/>
  <c r="B385" i="9"/>
  <c r="C385" i="9"/>
  <c r="B386" i="9"/>
  <c r="C386" i="9"/>
  <c r="B387" i="9"/>
  <c r="C387" i="9"/>
  <c r="B388" i="9"/>
  <c r="C388" i="9"/>
  <c r="B389" i="9"/>
  <c r="C389" i="9"/>
  <c r="B390" i="9"/>
  <c r="C390" i="9"/>
  <c r="B391" i="9"/>
  <c r="C391" i="9"/>
  <c r="B392" i="9"/>
  <c r="C392" i="9"/>
  <c r="B393" i="9"/>
  <c r="C393" i="9"/>
  <c r="B394" i="9"/>
  <c r="C394" i="9"/>
  <c r="B395" i="9"/>
  <c r="C395" i="9"/>
  <c r="B396" i="9"/>
  <c r="C396" i="9"/>
  <c r="B397" i="9"/>
  <c r="C397" i="9"/>
  <c r="B398" i="9"/>
  <c r="C398" i="9"/>
  <c r="B399" i="9"/>
  <c r="C399" i="9"/>
  <c r="B400" i="9"/>
  <c r="C400" i="9"/>
  <c r="B401" i="9"/>
  <c r="C401" i="9"/>
  <c r="B402" i="9"/>
  <c r="C402" i="9"/>
  <c r="B403" i="9"/>
  <c r="C403" i="9"/>
  <c r="B404" i="9"/>
  <c r="C404" i="9"/>
  <c r="B405" i="9"/>
  <c r="C405" i="9"/>
  <c r="B406" i="9"/>
  <c r="C406" i="9"/>
  <c r="B407" i="9"/>
  <c r="C407" i="9"/>
  <c r="B408" i="9"/>
  <c r="C408" i="9"/>
  <c r="B409" i="9"/>
  <c r="C409" i="9"/>
  <c r="B410" i="9"/>
  <c r="C410" i="9"/>
  <c r="B411" i="9"/>
  <c r="C411" i="9"/>
  <c r="B412" i="9"/>
  <c r="C412" i="9"/>
  <c r="B413" i="9"/>
  <c r="C413" i="9"/>
  <c r="B414" i="9"/>
  <c r="C414" i="9"/>
  <c r="B415" i="9"/>
  <c r="C415" i="9"/>
  <c r="B416" i="9"/>
  <c r="C416" i="9"/>
  <c r="B417" i="9"/>
  <c r="C417" i="9"/>
  <c r="B418" i="9"/>
  <c r="C418" i="9"/>
  <c r="B419" i="9"/>
  <c r="C419" i="9"/>
  <c r="B420" i="9"/>
  <c r="C420" i="9"/>
  <c r="B421" i="9"/>
  <c r="C421" i="9"/>
  <c r="B422" i="9"/>
  <c r="C422" i="9"/>
  <c r="B423" i="9"/>
  <c r="C423" i="9"/>
  <c r="B424" i="9"/>
  <c r="C424" i="9"/>
  <c r="B425" i="9"/>
  <c r="C425" i="9"/>
  <c r="B426" i="9"/>
  <c r="C426" i="9"/>
  <c r="B427" i="9"/>
  <c r="C427" i="9"/>
  <c r="B428" i="9"/>
  <c r="C428" i="9"/>
  <c r="B429" i="9"/>
  <c r="C429" i="9"/>
  <c r="B430" i="9"/>
  <c r="C430" i="9"/>
  <c r="B431" i="9"/>
  <c r="C431" i="9"/>
  <c r="B432" i="9"/>
  <c r="C432" i="9"/>
  <c r="B433" i="9"/>
  <c r="C433" i="9"/>
  <c r="B434" i="9"/>
  <c r="C434" i="9"/>
  <c r="B435" i="9"/>
  <c r="C435" i="9"/>
  <c r="B436" i="9"/>
  <c r="C436" i="9"/>
  <c r="B437" i="9"/>
  <c r="C437" i="9"/>
  <c r="B438" i="9"/>
  <c r="C438" i="9"/>
  <c r="B439" i="9"/>
  <c r="C439" i="9"/>
  <c r="B440" i="9"/>
  <c r="C440" i="9"/>
  <c r="B441" i="9"/>
  <c r="C441" i="9"/>
  <c r="B442" i="9"/>
  <c r="C442" i="9"/>
  <c r="B443" i="9"/>
  <c r="C443" i="9"/>
  <c r="B444" i="9"/>
  <c r="C444" i="9"/>
  <c r="B445" i="9"/>
  <c r="C445" i="9"/>
  <c r="B446" i="9"/>
  <c r="C446" i="9"/>
  <c r="B447" i="9"/>
  <c r="C447" i="9"/>
  <c r="B448" i="9"/>
  <c r="C448" i="9"/>
  <c r="B449" i="9"/>
  <c r="C449" i="9"/>
  <c r="B450" i="9"/>
  <c r="C450" i="9"/>
  <c r="B451" i="9"/>
  <c r="C451" i="9"/>
  <c r="B452" i="9"/>
  <c r="C452" i="9"/>
  <c r="B453" i="9"/>
  <c r="C453" i="9"/>
  <c r="B454" i="9"/>
  <c r="C454" i="9"/>
  <c r="B455" i="9"/>
  <c r="C455" i="9"/>
  <c r="B456" i="9"/>
  <c r="C456" i="9"/>
  <c r="B457" i="9"/>
  <c r="C457" i="9"/>
  <c r="B458" i="9"/>
  <c r="C458" i="9"/>
  <c r="B459" i="9"/>
  <c r="C459" i="9"/>
  <c r="B460" i="9"/>
  <c r="C460" i="9"/>
  <c r="B461" i="9"/>
  <c r="C461" i="9"/>
  <c r="B462" i="9"/>
  <c r="C462" i="9"/>
  <c r="B463" i="9"/>
  <c r="C463" i="9"/>
  <c r="B464" i="9"/>
  <c r="C464" i="9"/>
  <c r="B465" i="9"/>
  <c r="C465" i="9"/>
  <c r="B466" i="9"/>
  <c r="C466" i="9"/>
  <c r="B467" i="9"/>
  <c r="C467" i="9"/>
  <c r="B468" i="9"/>
  <c r="C468" i="9"/>
  <c r="B469" i="9"/>
  <c r="C469" i="9"/>
  <c r="B470" i="9"/>
  <c r="C470" i="9"/>
  <c r="B471" i="9"/>
  <c r="C471" i="9"/>
  <c r="B472" i="9"/>
  <c r="C472" i="9"/>
  <c r="B473" i="9"/>
  <c r="C473" i="9"/>
  <c r="B474" i="9"/>
  <c r="C474" i="9"/>
  <c r="B475" i="9"/>
  <c r="C475" i="9"/>
  <c r="B476" i="9"/>
  <c r="C476" i="9"/>
  <c r="B477" i="9"/>
  <c r="C477" i="9"/>
  <c r="B478" i="9"/>
  <c r="C478" i="9"/>
  <c r="B479" i="9"/>
  <c r="C479" i="9"/>
  <c r="B480" i="9"/>
  <c r="C480" i="9"/>
  <c r="B481" i="9"/>
  <c r="C481" i="9"/>
  <c r="B482" i="9"/>
  <c r="C482" i="9"/>
  <c r="B483" i="9"/>
  <c r="C483" i="9"/>
  <c r="B484" i="9"/>
  <c r="C484" i="9"/>
  <c r="B485" i="9"/>
  <c r="C485" i="9"/>
  <c r="B486" i="9"/>
  <c r="C486" i="9"/>
  <c r="B487" i="9"/>
  <c r="C487" i="9"/>
  <c r="B488" i="9"/>
  <c r="C488" i="9"/>
  <c r="B489" i="9"/>
  <c r="C489" i="9"/>
  <c r="B490" i="9"/>
  <c r="C490" i="9"/>
  <c r="B491" i="9"/>
  <c r="C491" i="9"/>
  <c r="B492" i="9"/>
  <c r="C492" i="9"/>
  <c r="B493" i="9"/>
  <c r="C493" i="9"/>
  <c r="B494" i="9"/>
  <c r="C494" i="9"/>
  <c r="B495" i="9"/>
  <c r="C495" i="9"/>
  <c r="B496" i="9"/>
  <c r="C496" i="9"/>
  <c r="B497" i="9"/>
  <c r="C497" i="9"/>
  <c r="B498" i="9"/>
  <c r="C498" i="9"/>
  <c r="B499" i="9"/>
  <c r="C499" i="9"/>
  <c r="B500" i="9"/>
  <c r="C500" i="9"/>
  <c r="B501" i="9"/>
  <c r="C501" i="9"/>
  <c r="B502" i="9"/>
  <c r="C502" i="9"/>
  <c r="B503" i="9"/>
  <c r="C503" i="9"/>
  <c r="B504" i="9"/>
  <c r="C504" i="9"/>
  <c r="B505" i="9"/>
  <c r="C505" i="9"/>
  <c r="B506" i="9"/>
  <c r="C506" i="9"/>
  <c r="B507" i="9"/>
  <c r="C507" i="9"/>
  <c r="B508" i="9"/>
  <c r="C508" i="9"/>
  <c r="B509" i="9"/>
  <c r="C509" i="9"/>
  <c r="B510" i="9"/>
  <c r="C510" i="9"/>
  <c r="B511" i="9"/>
  <c r="C511" i="9"/>
  <c r="B512" i="9"/>
  <c r="C512" i="9"/>
  <c r="B513" i="9"/>
  <c r="C513" i="9"/>
  <c r="B514" i="9"/>
  <c r="C514" i="9"/>
  <c r="B515" i="9"/>
  <c r="C515" i="9"/>
  <c r="B516" i="9"/>
  <c r="C516" i="9"/>
  <c r="B517" i="9"/>
  <c r="C517" i="9"/>
  <c r="B518" i="9"/>
  <c r="C518" i="9"/>
  <c r="B519" i="9"/>
  <c r="C519" i="9"/>
  <c r="B520" i="9"/>
  <c r="C520" i="9"/>
  <c r="B521" i="9"/>
  <c r="C521" i="9"/>
  <c r="B522" i="9"/>
  <c r="C522" i="9"/>
  <c r="B523" i="9"/>
  <c r="C523" i="9"/>
  <c r="B524" i="9"/>
  <c r="C524" i="9"/>
  <c r="B525" i="9"/>
  <c r="C525" i="9"/>
  <c r="B526" i="9"/>
  <c r="C526" i="9"/>
  <c r="B527" i="9"/>
  <c r="C527" i="9"/>
  <c r="B528" i="9"/>
  <c r="C528" i="9"/>
  <c r="B529" i="9"/>
  <c r="C529" i="9"/>
  <c r="B530" i="9"/>
  <c r="C530" i="9"/>
  <c r="B531" i="9"/>
  <c r="C531" i="9"/>
  <c r="B532" i="9"/>
  <c r="C532" i="9"/>
  <c r="B533" i="9"/>
  <c r="C533" i="9"/>
  <c r="B534" i="9"/>
  <c r="C534" i="9"/>
  <c r="B535" i="9"/>
  <c r="C535" i="9"/>
  <c r="B536" i="9"/>
  <c r="C536" i="9"/>
  <c r="B537" i="9"/>
  <c r="C537" i="9"/>
  <c r="B538" i="9"/>
  <c r="C538" i="9"/>
  <c r="B539" i="9"/>
  <c r="C539" i="9"/>
  <c r="B540" i="9"/>
  <c r="C540" i="9"/>
  <c r="B541" i="9"/>
  <c r="C541" i="9"/>
  <c r="B542" i="9"/>
  <c r="C542" i="9"/>
  <c r="B543" i="9"/>
  <c r="C543" i="9"/>
  <c r="B544" i="9"/>
  <c r="C544" i="9"/>
  <c r="B545" i="9"/>
  <c r="C545" i="9"/>
  <c r="B546" i="9"/>
  <c r="C546" i="9"/>
  <c r="B547" i="9"/>
  <c r="C547" i="9"/>
  <c r="B548" i="9"/>
  <c r="C548" i="9"/>
  <c r="B549" i="9"/>
  <c r="C549" i="9"/>
  <c r="B550" i="9"/>
  <c r="C550" i="9"/>
  <c r="B551" i="9"/>
  <c r="C551" i="9"/>
  <c r="B552" i="9"/>
  <c r="C552" i="9"/>
  <c r="B553" i="9"/>
  <c r="C553" i="9"/>
  <c r="B554" i="9"/>
  <c r="C554" i="9"/>
  <c r="B555" i="9"/>
  <c r="C555" i="9"/>
  <c r="B556" i="9"/>
  <c r="C556" i="9"/>
  <c r="B557" i="9"/>
  <c r="C557" i="9"/>
  <c r="B558" i="9"/>
  <c r="C558" i="9"/>
  <c r="B559" i="9"/>
  <c r="C559" i="9"/>
  <c r="B560" i="9"/>
  <c r="C560" i="9"/>
  <c r="B561" i="9"/>
  <c r="C561" i="9"/>
  <c r="B562" i="9"/>
  <c r="C562" i="9"/>
  <c r="B563" i="9"/>
  <c r="C563" i="9"/>
  <c r="B564" i="9"/>
  <c r="C564" i="9"/>
  <c r="B565" i="9"/>
  <c r="C565" i="9"/>
  <c r="B566" i="9"/>
  <c r="C566" i="9"/>
  <c r="B567" i="9"/>
  <c r="C567" i="9"/>
  <c r="B568" i="9"/>
  <c r="C568" i="9"/>
  <c r="B569" i="9"/>
  <c r="C569" i="9"/>
  <c r="B570" i="9"/>
  <c r="C570" i="9"/>
  <c r="B571" i="9"/>
  <c r="C571" i="9"/>
  <c r="B572" i="9"/>
  <c r="C572" i="9"/>
  <c r="B573" i="9"/>
  <c r="C573" i="9"/>
  <c r="B574" i="9"/>
  <c r="C574" i="9"/>
  <c r="B575" i="9"/>
  <c r="C575" i="9"/>
  <c r="B576" i="9"/>
  <c r="C576" i="9"/>
  <c r="B577" i="9"/>
  <c r="C577" i="9"/>
  <c r="B578" i="9"/>
  <c r="C578" i="9"/>
  <c r="B579" i="9"/>
  <c r="C579" i="9"/>
  <c r="B580" i="9"/>
  <c r="C580" i="9"/>
  <c r="B581" i="9"/>
  <c r="C581" i="9"/>
  <c r="B582" i="9"/>
  <c r="C582" i="9"/>
  <c r="B583" i="9"/>
  <c r="C583" i="9"/>
  <c r="B584" i="9"/>
  <c r="C584" i="9"/>
  <c r="B585" i="9"/>
  <c r="C585" i="9"/>
  <c r="B586" i="9"/>
  <c r="C586" i="9"/>
  <c r="B587" i="9"/>
  <c r="C587" i="9"/>
  <c r="B588" i="9"/>
  <c r="C588" i="9"/>
  <c r="B589" i="9"/>
  <c r="C589" i="9"/>
  <c r="B590" i="9"/>
  <c r="C590" i="9"/>
  <c r="B591" i="9"/>
  <c r="C591" i="9"/>
  <c r="B592" i="9"/>
  <c r="C592" i="9"/>
  <c r="B593" i="9"/>
  <c r="C593" i="9"/>
  <c r="B594" i="9"/>
  <c r="C594" i="9"/>
  <c r="B595" i="9"/>
  <c r="C595" i="9"/>
  <c r="B596" i="9"/>
  <c r="C596" i="9"/>
  <c r="B597" i="9"/>
  <c r="C597" i="9"/>
  <c r="B598" i="9"/>
  <c r="C598" i="9"/>
  <c r="B599" i="9"/>
  <c r="C599" i="9"/>
  <c r="B600" i="9"/>
  <c r="C600" i="9"/>
  <c r="B601" i="9"/>
  <c r="C601" i="9"/>
  <c r="B602" i="9"/>
  <c r="C602" i="9"/>
  <c r="B603" i="9"/>
  <c r="C603" i="9"/>
  <c r="B604" i="9"/>
  <c r="C604" i="9"/>
  <c r="B605" i="9"/>
  <c r="C605" i="9"/>
  <c r="B606" i="9"/>
  <c r="C606" i="9"/>
  <c r="B607" i="9"/>
  <c r="C607" i="9"/>
  <c r="B608" i="9"/>
  <c r="C608" i="9"/>
  <c r="B609" i="9"/>
  <c r="C609" i="9"/>
  <c r="B610" i="9"/>
  <c r="C610" i="9"/>
  <c r="B611" i="9"/>
  <c r="C611" i="9"/>
  <c r="B612" i="9"/>
  <c r="C612" i="9"/>
  <c r="B613" i="9"/>
  <c r="C613" i="9"/>
  <c r="B614" i="9"/>
  <c r="C614" i="9"/>
  <c r="B615" i="9"/>
  <c r="C615" i="9"/>
  <c r="B616" i="9"/>
  <c r="C616" i="9"/>
  <c r="B617" i="9"/>
  <c r="C617" i="9"/>
  <c r="B618" i="9"/>
  <c r="C618" i="9"/>
  <c r="B619" i="9"/>
  <c r="C619" i="9"/>
  <c r="B620" i="9"/>
  <c r="C620" i="9"/>
  <c r="B621" i="9"/>
  <c r="C621" i="9"/>
  <c r="B622" i="9"/>
  <c r="C622" i="9"/>
  <c r="B623" i="9"/>
  <c r="C623" i="9"/>
  <c r="B624" i="9"/>
  <c r="C624" i="9"/>
  <c r="B625" i="9"/>
  <c r="C625" i="9"/>
  <c r="B626" i="9"/>
  <c r="C626" i="9"/>
  <c r="B627" i="9"/>
  <c r="C627" i="9"/>
  <c r="B628" i="9"/>
  <c r="C628" i="9"/>
  <c r="B629" i="9"/>
  <c r="C629" i="9"/>
  <c r="B630" i="9"/>
  <c r="C630" i="9"/>
  <c r="B631" i="9"/>
  <c r="C631" i="9"/>
  <c r="B632" i="9"/>
  <c r="C632" i="9"/>
  <c r="B633" i="9"/>
  <c r="C633" i="9"/>
  <c r="B634" i="9"/>
  <c r="C634" i="9"/>
  <c r="B635" i="9"/>
  <c r="C635" i="9"/>
  <c r="B636" i="9"/>
  <c r="C636" i="9"/>
  <c r="B637" i="9"/>
  <c r="C637" i="9"/>
  <c r="B638" i="9"/>
  <c r="C638" i="9"/>
  <c r="B639" i="9"/>
  <c r="C639" i="9"/>
  <c r="B640" i="9"/>
  <c r="C640" i="9"/>
  <c r="B641" i="9"/>
  <c r="C641" i="9"/>
  <c r="B642" i="9"/>
  <c r="C642" i="9"/>
  <c r="B643" i="9"/>
  <c r="C643" i="9"/>
  <c r="B644" i="9"/>
  <c r="C644" i="9"/>
  <c r="B645" i="9"/>
  <c r="C645" i="9"/>
  <c r="B646" i="9"/>
  <c r="C646" i="9"/>
  <c r="B647" i="9"/>
  <c r="C647" i="9"/>
  <c r="B648" i="9"/>
  <c r="C648" i="9"/>
  <c r="B649" i="9"/>
  <c r="C649" i="9"/>
  <c r="B650" i="9"/>
  <c r="C650" i="9"/>
  <c r="B651" i="9"/>
  <c r="C651" i="9"/>
  <c r="B652" i="9"/>
  <c r="C652" i="9"/>
  <c r="B653" i="9"/>
  <c r="C653" i="9"/>
  <c r="B654" i="9"/>
  <c r="C654" i="9"/>
  <c r="B655" i="9"/>
  <c r="C655" i="9"/>
  <c r="B656" i="9"/>
  <c r="C656" i="9"/>
  <c r="B657" i="9"/>
  <c r="C657" i="9"/>
  <c r="B658" i="9"/>
  <c r="C658" i="9"/>
  <c r="B659" i="9"/>
  <c r="C659" i="9"/>
  <c r="B660" i="9"/>
  <c r="C660" i="9"/>
  <c r="B661" i="9"/>
  <c r="C661" i="9"/>
  <c r="B662" i="9"/>
  <c r="C662" i="9"/>
  <c r="B663" i="9"/>
  <c r="C663" i="9"/>
  <c r="B664" i="9"/>
  <c r="C664" i="9"/>
  <c r="B665" i="9"/>
  <c r="C665" i="9"/>
  <c r="B666" i="9"/>
  <c r="C666" i="9"/>
  <c r="B667" i="9"/>
  <c r="C667" i="9"/>
  <c r="B668" i="9"/>
  <c r="C668" i="9"/>
  <c r="B669" i="9"/>
  <c r="C669" i="9"/>
  <c r="B670" i="9"/>
  <c r="C670" i="9"/>
  <c r="B671" i="9"/>
  <c r="C671" i="9"/>
  <c r="B672" i="9"/>
  <c r="C672" i="9"/>
  <c r="B673" i="9"/>
  <c r="C673" i="9"/>
  <c r="B674" i="9"/>
  <c r="C674" i="9"/>
  <c r="B675" i="9"/>
  <c r="C675" i="9"/>
  <c r="B676" i="9"/>
  <c r="C676" i="9"/>
  <c r="B677" i="9"/>
  <c r="C677" i="9"/>
  <c r="B678" i="9"/>
  <c r="C678" i="9"/>
  <c r="B679" i="9"/>
  <c r="C679" i="9"/>
  <c r="B680" i="9"/>
  <c r="C680" i="9"/>
  <c r="B681" i="9"/>
  <c r="C681" i="9"/>
  <c r="B682" i="9"/>
  <c r="C682" i="9"/>
  <c r="B683" i="9"/>
  <c r="C683" i="9"/>
  <c r="B684" i="9"/>
  <c r="C684" i="9"/>
  <c r="B685" i="9"/>
  <c r="C685" i="9"/>
  <c r="B686" i="9"/>
  <c r="C686" i="9"/>
  <c r="B687" i="9"/>
  <c r="C687" i="9"/>
  <c r="B688" i="9"/>
  <c r="C688" i="9"/>
  <c r="B689" i="9"/>
  <c r="C689" i="9"/>
  <c r="B690" i="9"/>
  <c r="C690" i="9"/>
  <c r="B691" i="9"/>
  <c r="C691" i="9"/>
  <c r="B692" i="9"/>
  <c r="C692" i="9"/>
  <c r="B693" i="9"/>
  <c r="C693" i="9"/>
  <c r="B694" i="9"/>
  <c r="C694" i="9"/>
  <c r="B695" i="9"/>
  <c r="C695" i="9"/>
  <c r="B696" i="9"/>
  <c r="C696" i="9"/>
  <c r="B697" i="9"/>
  <c r="C697" i="9"/>
  <c r="B698" i="9"/>
  <c r="C698" i="9"/>
  <c r="B699" i="9"/>
  <c r="C699" i="9"/>
  <c r="B700" i="9"/>
  <c r="C700" i="9"/>
  <c r="B701" i="9"/>
  <c r="C701" i="9"/>
  <c r="B702" i="9"/>
  <c r="C702" i="9"/>
  <c r="B703" i="9"/>
  <c r="C703" i="9"/>
  <c r="B704" i="9"/>
  <c r="C704" i="9"/>
  <c r="B705" i="9"/>
  <c r="C705" i="9"/>
  <c r="B706" i="9"/>
  <c r="C706" i="9"/>
  <c r="B707" i="9"/>
  <c r="C707" i="9"/>
  <c r="B708" i="9"/>
  <c r="C708" i="9"/>
  <c r="B709" i="9"/>
  <c r="C709" i="9"/>
  <c r="B710" i="9"/>
  <c r="C710" i="9"/>
  <c r="B711" i="9"/>
  <c r="C711" i="9"/>
  <c r="B712" i="9"/>
  <c r="C712" i="9"/>
  <c r="B713" i="9"/>
  <c r="C713" i="9"/>
  <c r="B714" i="9"/>
  <c r="C714" i="9"/>
  <c r="B715" i="9"/>
  <c r="C715" i="9"/>
  <c r="B716" i="9"/>
  <c r="C716" i="9"/>
  <c r="B717" i="9"/>
  <c r="C717" i="9"/>
  <c r="B718" i="9"/>
  <c r="C718" i="9"/>
  <c r="B719" i="9"/>
  <c r="C719" i="9"/>
  <c r="B720" i="9"/>
  <c r="C720" i="9"/>
  <c r="B721" i="9"/>
  <c r="C721" i="9"/>
  <c r="B722" i="9"/>
  <c r="C722" i="9"/>
  <c r="B723" i="9"/>
  <c r="C723" i="9"/>
  <c r="B724" i="9"/>
  <c r="C724" i="9"/>
  <c r="B725" i="9"/>
  <c r="C725" i="9"/>
  <c r="B726" i="9"/>
  <c r="C726" i="9"/>
  <c r="B727" i="9"/>
  <c r="C727" i="9"/>
  <c r="B728" i="9"/>
  <c r="C728" i="9"/>
  <c r="B729" i="9"/>
  <c r="C729" i="9"/>
  <c r="B730" i="9"/>
  <c r="C730" i="9"/>
  <c r="B731" i="9"/>
  <c r="C731" i="9"/>
  <c r="B732" i="9"/>
  <c r="C732" i="9"/>
  <c r="B733" i="9"/>
  <c r="C733" i="9"/>
  <c r="B734" i="9"/>
  <c r="C734" i="9"/>
  <c r="B3" i="9"/>
  <c r="C3" i="9"/>
  <c r="B4" i="9"/>
  <c r="C4" i="9"/>
  <c r="B5" i="9"/>
  <c r="C5" i="9"/>
  <c r="B6" i="9"/>
  <c r="C6" i="9"/>
  <c r="B11" i="9"/>
  <c r="C11" i="9"/>
  <c r="B13" i="9"/>
  <c r="C13" i="9"/>
  <c r="B14" i="9"/>
  <c r="C14" i="9"/>
  <c r="B15" i="9"/>
  <c r="C15" i="9"/>
  <c r="B16" i="9"/>
  <c r="C16" i="9"/>
  <c r="C2" i="9"/>
  <c r="B2" i="9"/>
  <c r="H707" i="9"/>
  <c r="G707" i="9"/>
  <c r="H706" i="9"/>
  <c r="G706" i="9"/>
  <c r="H695" i="9"/>
  <c r="G695" i="9"/>
  <c r="H694" i="9"/>
  <c r="G694" i="9"/>
  <c r="H683" i="9"/>
  <c r="G683" i="9"/>
  <c r="H682" i="9"/>
  <c r="G682" i="9"/>
  <c r="H671" i="9"/>
  <c r="G671" i="9"/>
  <c r="H670" i="9"/>
  <c r="G670" i="9"/>
  <c r="H659" i="9"/>
  <c r="G659" i="9"/>
  <c r="H658" i="9"/>
  <c r="G658" i="9"/>
  <c r="H647" i="9"/>
  <c r="G647" i="9"/>
  <c r="H646" i="9"/>
  <c r="G646" i="9"/>
  <c r="H635" i="9"/>
  <c r="G635" i="9"/>
  <c r="H634" i="9"/>
  <c r="G634" i="9"/>
  <c r="H623" i="9"/>
  <c r="G623" i="9"/>
  <c r="H622" i="9"/>
  <c r="G622" i="9"/>
  <c r="H611" i="9"/>
  <c r="G611" i="9"/>
  <c r="H610" i="9"/>
  <c r="G610" i="9"/>
  <c r="H599" i="9"/>
  <c r="G599" i="9"/>
  <c r="H598" i="9"/>
  <c r="G598" i="9"/>
  <c r="H587" i="9"/>
  <c r="G587" i="9"/>
  <c r="H586" i="9"/>
  <c r="G586" i="9"/>
  <c r="H568" i="9"/>
  <c r="G568" i="9"/>
  <c r="H567" i="9"/>
  <c r="G567" i="9"/>
  <c r="H566" i="9"/>
  <c r="G566" i="9"/>
  <c r="H565" i="9"/>
  <c r="G565" i="9"/>
  <c r="H564" i="9"/>
  <c r="G564" i="9"/>
  <c r="H563" i="9"/>
  <c r="G563" i="9"/>
  <c r="H562" i="9"/>
  <c r="G562" i="9"/>
  <c r="H561" i="9"/>
  <c r="G561" i="9"/>
  <c r="H560" i="9"/>
  <c r="G560" i="9"/>
  <c r="H559" i="9"/>
  <c r="G559" i="9"/>
  <c r="H558" i="9"/>
  <c r="G558" i="9"/>
  <c r="H557" i="9"/>
  <c r="G557" i="9"/>
  <c r="H575" i="9"/>
  <c r="G575" i="9"/>
  <c r="H574" i="9"/>
  <c r="G574" i="9"/>
  <c r="H551" i="9"/>
  <c r="G551" i="9"/>
  <c r="H550" i="9"/>
  <c r="G550" i="9"/>
  <c r="H539" i="9"/>
  <c r="G539" i="9"/>
  <c r="H538" i="9"/>
  <c r="G538" i="9"/>
  <c r="H527" i="9" l="1"/>
  <c r="G527" i="9"/>
  <c r="H526" i="9"/>
  <c r="G526" i="9"/>
  <c r="H515" i="9"/>
  <c r="G515" i="9"/>
  <c r="H514" i="9"/>
  <c r="G514" i="9"/>
  <c r="H503" i="9"/>
  <c r="G503" i="9"/>
  <c r="H502" i="9"/>
  <c r="G502" i="9"/>
  <c r="H491" i="9"/>
  <c r="G491" i="9"/>
  <c r="H490" i="9"/>
  <c r="G490" i="9"/>
  <c r="H479" i="9"/>
  <c r="G479" i="9"/>
  <c r="H478" i="9"/>
  <c r="G478" i="9"/>
  <c r="H467" i="9"/>
  <c r="G467" i="9"/>
  <c r="H466" i="9"/>
  <c r="G466" i="9"/>
  <c r="H455" i="9"/>
  <c r="G455" i="9"/>
  <c r="H454" i="9"/>
  <c r="G454" i="9"/>
  <c r="H443" i="9"/>
  <c r="G443" i="9"/>
  <c r="H442" i="9"/>
  <c r="G442" i="9"/>
  <c r="H431" i="9"/>
  <c r="G431" i="9"/>
  <c r="H430" i="9"/>
  <c r="G430" i="9"/>
  <c r="H419" i="9"/>
  <c r="G419" i="9"/>
  <c r="H418" i="9"/>
  <c r="G418" i="9"/>
  <c r="H407" i="9"/>
  <c r="G407" i="9"/>
  <c r="H406" i="9"/>
  <c r="G406" i="9"/>
  <c r="H395" i="9"/>
  <c r="G395" i="9"/>
  <c r="H394" i="9"/>
  <c r="G394" i="9"/>
  <c r="H383" i="9"/>
  <c r="G383" i="9"/>
  <c r="H382" i="9"/>
  <c r="G382" i="9"/>
  <c r="H371" i="9"/>
  <c r="G371" i="9"/>
  <c r="H370" i="9"/>
  <c r="G370" i="9"/>
  <c r="H321" i="9"/>
  <c r="G321" i="9"/>
  <c r="H309" i="9"/>
  <c r="G309" i="9"/>
  <c r="H297" i="9"/>
  <c r="G297" i="9"/>
  <c r="H265" i="9"/>
  <c r="G265" i="9"/>
  <c r="H255" i="9"/>
  <c r="G255" i="9"/>
  <c r="H246" i="9"/>
  <c r="G246" i="9"/>
  <c r="F246" i="9"/>
  <c r="H235" i="9"/>
  <c r="G235" i="9"/>
  <c r="F235" i="9"/>
  <c r="H220" i="9"/>
  <c r="G220" i="9"/>
  <c r="F220" i="9"/>
  <c r="H208" i="9"/>
  <c r="G208" i="9"/>
  <c r="F208" i="9"/>
  <c r="H197" i="9"/>
  <c r="G197" i="9"/>
  <c r="F197" i="9"/>
  <c r="H165" i="9"/>
  <c r="G165" i="9"/>
  <c r="F165" i="9"/>
  <c r="H154" i="9"/>
  <c r="G154" i="9"/>
  <c r="F154" i="9"/>
  <c r="H143" i="9"/>
  <c r="G143" i="9"/>
  <c r="F143" i="9"/>
  <c r="H130" i="9"/>
  <c r="G130" i="9"/>
  <c r="F130" i="9"/>
  <c r="H117" i="9"/>
  <c r="G117" i="9"/>
  <c r="F117" i="9"/>
  <c r="H104" i="9"/>
  <c r="G104" i="9"/>
  <c r="F104" i="9"/>
  <c r="H90" i="9" l="1"/>
  <c r="G90" i="9"/>
  <c r="F90" i="9"/>
  <c r="F388" i="3"/>
  <c r="F323" i="9" s="1"/>
  <c r="F370" i="3"/>
  <c r="F311" i="9" s="1"/>
  <c r="F353" i="3"/>
  <c r="F299" i="9" s="1"/>
  <c r="F303" i="3"/>
  <c r="F267" i="9" s="1"/>
  <c r="F287" i="3"/>
  <c r="F257" i="9" s="1"/>
  <c r="F269" i="3"/>
  <c r="F250" i="3"/>
  <c r="F223" i="3"/>
  <c r="F202" i="3"/>
  <c r="F186" i="3"/>
  <c r="F131" i="3"/>
  <c r="F97" i="3"/>
  <c r="F78" i="3"/>
  <c r="F59" i="3"/>
  <c r="F41" i="3"/>
  <c r="F20" i="3"/>
  <c r="H71" i="9"/>
  <c r="G71" i="9"/>
  <c r="F71" i="9"/>
  <c r="A71" i="9"/>
  <c r="H54" i="9"/>
  <c r="G54" i="9"/>
  <c r="F54" i="9"/>
  <c r="A54" i="9"/>
  <c r="H37" i="9"/>
  <c r="G37" i="9"/>
  <c r="F37" i="9"/>
  <c r="A37" i="9"/>
  <c r="H27" i="9"/>
  <c r="G27" i="9"/>
  <c r="F27" i="9"/>
  <c r="A27" i="9"/>
  <c r="F19" i="2"/>
  <c r="H16" i="9"/>
  <c r="G16" i="9"/>
  <c r="F16" i="9"/>
  <c r="A16" i="9"/>
  <c r="H18" i="9"/>
  <c r="G18" i="9"/>
  <c r="F18" i="9"/>
  <c r="A18" i="9"/>
  <c r="F88" i="2"/>
  <c r="F204" i="3" l="1"/>
  <c r="F738" i="3"/>
  <c r="F557" i="9" s="1"/>
  <c r="F30" i="9" l="1"/>
  <c r="F31" i="9"/>
  <c r="F32" i="9"/>
  <c r="F22" i="9"/>
  <c r="F23" i="9"/>
  <c r="F234" i="3" l="1"/>
  <c r="F253" i="3" l="1"/>
  <c r="F180" i="9" l="1"/>
  <c r="G180" i="9"/>
  <c r="H180" i="9"/>
  <c r="H734" i="9" l="1"/>
  <c r="G734" i="9"/>
  <c r="H733" i="9"/>
  <c r="G733" i="9"/>
  <c r="H732" i="9"/>
  <c r="G732" i="9"/>
  <c r="H731" i="9"/>
  <c r="G731" i="9"/>
  <c r="H730" i="9"/>
  <c r="G730" i="9"/>
  <c r="H729" i="9"/>
  <c r="G729" i="9"/>
  <c r="H728" i="9"/>
  <c r="G728" i="9"/>
  <c r="H727" i="9"/>
  <c r="G727" i="9"/>
  <c r="H726" i="9"/>
  <c r="G726" i="9"/>
  <c r="H725" i="9"/>
  <c r="G725" i="9"/>
  <c r="H724" i="9"/>
  <c r="G724" i="9"/>
  <c r="H723" i="9"/>
  <c r="G723" i="9"/>
  <c r="H722" i="9"/>
  <c r="G722" i="9"/>
  <c r="H721" i="9"/>
  <c r="G721" i="9"/>
  <c r="H720" i="9"/>
  <c r="G720" i="9"/>
  <c r="H719" i="9"/>
  <c r="G719" i="9"/>
  <c r="H718" i="9"/>
  <c r="G718" i="9"/>
  <c r="H717" i="9"/>
  <c r="G717" i="9"/>
  <c r="H716" i="9"/>
  <c r="G716" i="9"/>
  <c r="H715" i="9"/>
  <c r="G715" i="9"/>
  <c r="H714" i="9"/>
  <c r="G714" i="9"/>
  <c r="H713" i="9"/>
  <c r="G713" i="9"/>
  <c r="H712" i="9"/>
  <c r="G712" i="9"/>
  <c r="H711" i="9"/>
  <c r="G711" i="9"/>
  <c r="H710" i="9"/>
  <c r="G710" i="9"/>
  <c r="H709" i="9"/>
  <c r="G709" i="9"/>
  <c r="H708" i="9"/>
  <c r="G708" i="9"/>
  <c r="H705" i="9"/>
  <c r="G705" i="9"/>
  <c r="H704" i="9"/>
  <c r="G704" i="9"/>
  <c r="H703" i="9"/>
  <c r="G703" i="9"/>
  <c r="H702" i="9"/>
  <c r="G702" i="9"/>
  <c r="H701" i="9"/>
  <c r="G701" i="9"/>
  <c r="H700" i="9"/>
  <c r="G700" i="9"/>
  <c r="H699" i="9"/>
  <c r="G699" i="9"/>
  <c r="H698" i="9"/>
  <c r="G698" i="9"/>
  <c r="H697" i="9"/>
  <c r="G697" i="9"/>
  <c r="H696" i="9"/>
  <c r="G696" i="9"/>
  <c r="H693" i="9"/>
  <c r="G693" i="9"/>
  <c r="H692" i="9"/>
  <c r="G692" i="9"/>
  <c r="H691" i="9"/>
  <c r="G691" i="9"/>
  <c r="H690" i="9"/>
  <c r="G690" i="9"/>
  <c r="H689" i="9"/>
  <c r="G689" i="9"/>
  <c r="H688" i="9"/>
  <c r="G688" i="9"/>
  <c r="H687" i="9"/>
  <c r="G687" i="9"/>
  <c r="H686" i="9"/>
  <c r="G686" i="9"/>
  <c r="H685" i="9"/>
  <c r="G685" i="9"/>
  <c r="H684" i="9"/>
  <c r="G684" i="9"/>
  <c r="H681" i="9"/>
  <c r="G681" i="9"/>
  <c r="H680" i="9"/>
  <c r="G680" i="9"/>
  <c r="H679" i="9"/>
  <c r="G679" i="9"/>
  <c r="H678" i="9"/>
  <c r="G678" i="9"/>
  <c r="H677" i="9"/>
  <c r="G677" i="9"/>
  <c r="H676" i="9"/>
  <c r="G676" i="9"/>
  <c r="H675" i="9"/>
  <c r="G675" i="9"/>
  <c r="H674" i="9"/>
  <c r="G674" i="9"/>
  <c r="H673" i="9"/>
  <c r="G673" i="9"/>
  <c r="H672" i="9"/>
  <c r="G672" i="9"/>
  <c r="H669" i="9"/>
  <c r="G669" i="9"/>
  <c r="H668" i="9"/>
  <c r="G668" i="9"/>
  <c r="H667" i="9"/>
  <c r="G667" i="9"/>
  <c r="H666" i="9"/>
  <c r="G666" i="9"/>
  <c r="H665" i="9"/>
  <c r="G665" i="9"/>
  <c r="H664" i="9"/>
  <c r="G664" i="9"/>
  <c r="H663" i="9"/>
  <c r="G663" i="9"/>
  <c r="H662" i="9"/>
  <c r="G662" i="9"/>
  <c r="H661" i="9"/>
  <c r="G661" i="9"/>
  <c r="H660" i="9"/>
  <c r="G660" i="9"/>
  <c r="H657" i="9"/>
  <c r="G657" i="9"/>
  <c r="H656" i="9"/>
  <c r="G656" i="9"/>
  <c r="H655" i="9"/>
  <c r="G655" i="9"/>
  <c r="H654" i="9"/>
  <c r="G654" i="9"/>
  <c r="H653" i="9"/>
  <c r="G653" i="9"/>
  <c r="H652" i="9"/>
  <c r="G652" i="9"/>
  <c r="H651" i="9"/>
  <c r="G651" i="9"/>
  <c r="H650" i="9"/>
  <c r="G650" i="9"/>
  <c r="H649" i="9"/>
  <c r="G649" i="9"/>
  <c r="H648" i="9"/>
  <c r="G648" i="9"/>
  <c r="H645" i="9"/>
  <c r="G645" i="9"/>
  <c r="H644" i="9"/>
  <c r="G644" i="9"/>
  <c r="H643" i="9"/>
  <c r="G643" i="9"/>
  <c r="H642" i="9"/>
  <c r="G642" i="9"/>
  <c r="H641" i="9"/>
  <c r="G641" i="9"/>
  <c r="H640" i="9"/>
  <c r="G640" i="9"/>
  <c r="H639" i="9"/>
  <c r="G639" i="9"/>
  <c r="H638" i="9"/>
  <c r="G638" i="9"/>
  <c r="H637" i="9"/>
  <c r="G637" i="9"/>
  <c r="H636" i="9"/>
  <c r="G636" i="9"/>
  <c r="H633" i="9"/>
  <c r="G633" i="9"/>
  <c r="H632" i="9"/>
  <c r="G632" i="9"/>
  <c r="H631" i="9"/>
  <c r="G631" i="9"/>
  <c r="H630" i="9"/>
  <c r="G630" i="9"/>
  <c r="H629" i="9"/>
  <c r="G629" i="9"/>
  <c r="H628" i="9"/>
  <c r="G628" i="9"/>
  <c r="H627" i="9"/>
  <c r="G627" i="9"/>
  <c r="H626" i="9"/>
  <c r="G626" i="9"/>
  <c r="H625" i="9"/>
  <c r="G625" i="9"/>
  <c r="H624" i="9"/>
  <c r="G624" i="9"/>
  <c r="H621" i="9"/>
  <c r="G621" i="9"/>
  <c r="H620" i="9"/>
  <c r="G620" i="9"/>
  <c r="H619" i="9"/>
  <c r="G619" i="9"/>
  <c r="H618" i="9"/>
  <c r="G618" i="9"/>
  <c r="H617" i="9"/>
  <c r="G617" i="9"/>
  <c r="H616" i="9"/>
  <c r="G616" i="9"/>
  <c r="H615" i="9"/>
  <c r="G615" i="9"/>
  <c r="H614" i="9"/>
  <c r="G614" i="9"/>
  <c r="H613" i="9"/>
  <c r="G613" i="9"/>
  <c r="H612" i="9"/>
  <c r="G612" i="9"/>
  <c r="H609" i="9"/>
  <c r="G609" i="9"/>
  <c r="H608" i="9"/>
  <c r="G608" i="9"/>
  <c r="H607" i="9"/>
  <c r="G607" i="9"/>
  <c r="H606" i="9"/>
  <c r="G606" i="9"/>
  <c r="H605" i="9"/>
  <c r="G605" i="9"/>
  <c r="H604" i="9"/>
  <c r="G604" i="9"/>
  <c r="H603" i="9"/>
  <c r="G603" i="9"/>
  <c r="H602" i="9"/>
  <c r="G602" i="9"/>
  <c r="H601" i="9"/>
  <c r="G601" i="9"/>
  <c r="H600" i="9"/>
  <c r="G600" i="9"/>
  <c r="H597" i="9"/>
  <c r="G597" i="9"/>
  <c r="H596" i="9"/>
  <c r="G596" i="9"/>
  <c r="H595" i="9"/>
  <c r="G595" i="9"/>
  <c r="H594" i="9"/>
  <c r="G594" i="9"/>
  <c r="H593" i="9"/>
  <c r="G593" i="9"/>
  <c r="H592" i="9"/>
  <c r="G592" i="9"/>
  <c r="H591" i="9"/>
  <c r="G591" i="9"/>
  <c r="H590" i="9"/>
  <c r="G590" i="9"/>
  <c r="H589" i="9"/>
  <c r="G589" i="9"/>
  <c r="H588" i="9"/>
  <c r="G588" i="9"/>
  <c r="H585" i="9"/>
  <c r="G585" i="9"/>
  <c r="H584" i="9"/>
  <c r="G584" i="9"/>
  <c r="H583" i="9"/>
  <c r="G583" i="9"/>
  <c r="H582" i="9"/>
  <c r="G582" i="9"/>
  <c r="H581" i="9"/>
  <c r="G581" i="9"/>
  <c r="H580" i="9"/>
  <c r="G580" i="9"/>
  <c r="H579" i="9"/>
  <c r="G579" i="9"/>
  <c r="H578" i="9"/>
  <c r="G578" i="9"/>
  <c r="H577" i="9"/>
  <c r="G577" i="9"/>
  <c r="H576" i="9"/>
  <c r="G576" i="9"/>
  <c r="H573" i="9"/>
  <c r="G573" i="9"/>
  <c r="H572" i="9"/>
  <c r="G572" i="9"/>
  <c r="H571" i="9"/>
  <c r="G571" i="9"/>
  <c r="H570" i="9"/>
  <c r="G570" i="9"/>
  <c r="H569" i="9"/>
  <c r="G569" i="9"/>
  <c r="H556" i="9"/>
  <c r="G556" i="9"/>
  <c r="H555" i="9"/>
  <c r="G555" i="9"/>
  <c r="H554" i="9"/>
  <c r="G554" i="9"/>
  <c r="H553" i="9"/>
  <c r="G553" i="9"/>
  <c r="H552" i="9"/>
  <c r="G552" i="9"/>
  <c r="H549" i="9"/>
  <c r="G549" i="9"/>
  <c r="H548" i="9"/>
  <c r="G548" i="9"/>
  <c r="H547" i="9"/>
  <c r="G547" i="9"/>
  <c r="H546" i="9"/>
  <c r="G546" i="9"/>
  <c r="H545" i="9"/>
  <c r="G545" i="9"/>
  <c r="H544" i="9"/>
  <c r="G544" i="9"/>
  <c r="H543" i="9"/>
  <c r="G543" i="9"/>
  <c r="H542" i="9"/>
  <c r="G542" i="9"/>
  <c r="H541" i="9"/>
  <c r="G541" i="9"/>
  <c r="H540" i="9"/>
  <c r="G540" i="9"/>
  <c r="H537" i="9"/>
  <c r="G537" i="9"/>
  <c r="H536" i="9"/>
  <c r="G536" i="9"/>
  <c r="H535" i="9"/>
  <c r="G535" i="9"/>
  <c r="H534" i="9"/>
  <c r="G534" i="9"/>
  <c r="H533" i="9"/>
  <c r="G533" i="9"/>
  <c r="H532" i="9"/>
  <c r="G532" i="9"/>
  <c r="H531" i="9"/>
  <c r="G531" i="9"/>
  <c r="H530" i="9"/>
  <c r="G530" i="9"/>
  <c r="H529" i="9"/>
  <c r="G529" i="9"/>
  <c r="H528" i="9"/>
  <c r="G528" i="9"/>
  <c r="H525" i="9"/>
  <c r="G525" i="9"/>
  <c r="H524" i="9"/>
  <c r="G524" i="9"/>
  <c r="H523" i="9"/>
  <c r="G523" i="9"/>
  <c r="H522" i="9"/>
  <c r="G522" i="9"/>
  <c r="H521" i="9"/>
  <c r="G521" i="9"/>
  <c r="H520" i="9"/>
  <c r="G520" i="9"/>
  <c r="H519" i="9"/>
  <c r="G519" i="9"/>
  <c r="H518" i="9"/>
  <c r="G518" i="9"/>
  <c r="H517" i="9"/>
  <c r="G517" i="9"/>
  <c r="H516" i="9"/>
  <c r="G516" i="9"/>
  <c r="H513" i="9"/>
  <c r="G513" i="9"/>
  <c r="H512" i="9"/>
  <c r="G512" i="9"/>
  <c r="H511" i="9"/>
  <c r="G511" i="9"/>
  <c r="H510" i="9"/>
  <c r="G510" i="9"/>
  <c r="H509" i="9"/>
  <c r="G509" i="9"/>
  <c r="H508" i="9"/>
  <c r="G508" i="9"/>
  <c r="H507" i="9"/>
  <c r="G507" i="9"/>
  <c r="H506" i="9"/>
  <c r="G506" i="9"/>
  <c r="H505" i="9"/>
  <c r="G505" i="9"/>
  <c r="H504" i="9"/>
  <c r="G504" i="9"/>
  <c r="H501" i="9"/>
  <c r="G501" i="9"/>
  <c r="H500" i="9"/>
  <c r="G500" i="9"/>
  <c r="H499" i="9"/>
  <c r="G499" i="9"/>
  <c r="H498" i="9"/>
  <c r="G498" i="9"/>
  <c r="H497" i="9"/>
  <c r="G497" i="9"/>
  <c r="H496" i="9"/>
  <c r="G496" i="9"/>
  <c r="H495" i="9"/>
  <c r="G495" i="9"/>
  <c r="H494" i="9"/>
  <c r="G494" i="9"/>
  <c r="H493" i="9"/>
  <c r="G493" i="9"/>
  <c r="H492" i="9"/>
  <c r="G492" i="9"/>
  <c r="H489" i="9"/>
  <c r="G489" i="9"/>
  <c r="H488" i="9"/>
  <c r="G488" i="9"/>
  <c r="H487" i="9"/>
  <c r="G487" i="9"/>
  <c r="H486" i="9"/>
  <c r="G486" i="9"/>
  <c r="H485" i="9"/>
  <c r="G485" i="9"/>
  <c r="H484" i="9"/>
  <c r="G484" i="9"/>
  <c r="H483" i="9"/>
  <c r="G483" i="9"/>
  <c r="H482" i="9"/>
  <c r="G482" i="9"/>
  <c r="H481" i="9"/>
  <c r="G481" i="9"/>
  <c r="H480" i="9"/>
  <c r="G480" i="9"/>
  <c r="H477" i="9"/>
  <c r="G477" i="9"/>
  <c r="H476" i="9"/>
  <c r="G476" i="9"/>
  <c r="H475" i="9"/>
  <c r="G475" i="9"/>
  <c r="H474" i="9"/>
  <c r="G474" i="9"/>
  <c r="H473" i="9"/>
  <c r="G473" i="9"/>
  <c r="H472" i="9"/>
  <c r="G472" i="9"/>
  <c r="H471" i="9"/>
  <c r="G471" i="9"/>
  <c r="H470" i="9"/>
  <c r="G470" i="9"/>
  <c r="H469" i="9"/>
  <c r="G469" i="9"/>
  <c r="H468" i="9"/>
  <c r="G468" i="9"/>
  <c r="H465" i="9"/>
  <c r="G465" i="9"/>
  <c r="H464" i="9"/>
  <c r="G464" i="9"/>
  <c r="H463" i="9"/>
  <c r="G463" i="9"/>
  <c r="H462" i="9"/>
  <c r="G462" i="9"/>
  <c r="H461" i="9"/>
  <c r="G461" i="9"/>
  <c r="H460" i="9"/>
  <c r="G460" i="9"/>
  <c r="H459" i="9"/>
  <c r="G459" i="9"/>
  <c r="H458" i="9"/>
  <c r="G458" i="9"/>
  <c r="H457" i="9"/>
  <c r="G457" i="9"/>
  <c r="H456" i="9"/>
  <c r="G456" i="9"/>
  <c r="H453" i="9"/>
  <c r="G453" i="9"/>
  <c r="H452" i="9"/>
  <c r="G452" i="9"/>
  <c r="H451" i="9"/>
  <c r="G451" i="9"/>
  <c r="H450" i="9"/>
  <c r="G450" i="9"/>
  <c r="H449" i="9"/>
  <c r="G449" i="9"/>
  <c r="H448" i="9"/>
  <c r="G448" i="9"/>
  <c r="H447" i="9"/>
  <c r="G447" i="9"/>
  <c r="H446" i="9"/>
  <c r="G446" i="9"/>
  <c r="H445" i="9"/>
  <c r="G445" i="9"/>
  <c r="H444" i="9"/>
  <c r="G444" i="9"/>
  <c r="H441" i="9"/>
  <c r="G441" i="9"/>
  <c r="H440" i="9"/>
  <c r="G440" i="9"/>
  <c r="H439" i="9"/>
  <c r="G439" i="9"/>
  <c r="H438" i="9"/>
  <c r="G438" i="9"/>
  <c r="H437" i="9"/>
  <c r="G437" i="9"/>
  <c r="H436" i="9"/>
  <c r="G436" i="9"/>
  <c r="H435" i="9"/>
  <c r="G435" i="9"/>
  <c r="H434" i="9"/>
  <c r="G434" i="9"/>
  <c r="H433" i="9"/>
  <c r="G433" i="9"/>
  <c r="H432" i="9"/>
  <c r="G432" i="9"/>
  <c r="H429" i="9"/>
  <c r="G429" i="9"/>
  <c r="H428" i="9"/>
  <c r="G428" i="9"/>
  <c r="H427" i="9"/>
  <c r="G427" i="9"/>
  <c r="H426" i="9"/>
  <c r="G426" i="9"/>
  <c r="H425" i="9"/>
  <c r="G425" i="9"/>
  <c r="H424" i="9"/>
  <c r="G424" i="9"/>
  <c r="H423" i="9"/>
  <c r="G423" i="9"/>
  <c r="H422" i="9"/>
  <c r="G422" i="9"/>
  <c r="H421" i="9"/>
  <c r="G421" i="9"/>
  <c r="H420" i="9"/>
  <c r="G420" i="9"/>
  <c r="H417" i="9"/>
  <c r="G417" i="9"/>
  <c r="H416" i="9"/>
  <c r="G416" i="9"/>
  <c r="H415" i="9"/>
  <c r="G415" i="9"/>
  <c r="H414" i="9"/>
  <c r="G414" i="9"/>
  <c r="H413" i="9"/>
  <c r="G413" i="9"/>
  <c r="H412" i="9"/>
  <c r="G412" i="9"/>
  <c r="H411" i="9"/>
  <c r="G411" i="9"/>
  <c r="H410" i="9"/>
  <c r="G410" i="9"/>
  <c r="H409" i="9"/>
  <c r="G409" i="9"/>
  <c r="H408" i="9"/>
  <c r="G408" i="9"/>
  <c r="H405" i="9"/>
  <c r="G405" i="9"/>
  <c r="H404" i="9"/>
  <c r="G404" i="9"/>
  <c r="H403" i="9"/>
  <c r="G403" i="9"/>
  <c r="H402" i="9"/>
  <c r="G402" i="9"/>
  <c r="H401" i="9"/>
  <c r="G401" i="9"/>
  <c r="H400" i="9"/>
  <c r="G400" i="9"/>
  <c r="H399" i="9"/>
  <c r="G399" i="9"/>
  <c r="H398" i="9"/>
  <c r="G398" i="9"/>
  <c r="H397" i="9"/>
  <c r="G397" i="9"/>
  <c r="H396" i="9"/>
  <c r="G396" i="9"/>
  <c r="H393" i="9"/>
  <c r="G393" i="9"/>
  <c r="H392" i="9"/>
  <c r="G392" i="9"/>
  <c r="H391" i="9"/>
  <c r="G391" i="9"/>
  <c r="H390" i="9"/>
  <c r="G390" i="9"/>
  <c r="H389" i="9"/>
  <c r="G389" i="9"/>
  <c r="H388" i="9"/>
  <c r="G388" i="9"/>
  <c r="H387" i="9"/>
  <c r="G387" i="9"/>
  <c r="H386" i="9"/>
  <c r="G386" i="9"/>
  <c r="H385" i="9"/>
  <c r="G385" i="9"/>
  <c r="H384" i="9"/>
  <c r="G384" i="9"/>
  <c r="H381" i="9"/>
  <c r="G381" i="9"/>
  <c r="H380" i="9"/>
  <c r="G380" i="9"/>
  <c r="H379" i="9"/>
  <c r="G379" i="9"/>
  <c r="H378" i="9"/>
  <c r="G378" i="9"/>
  <c r="H377" i="9"/>
  <c r="G377" i="9"/>
  <c r="H376" i="9"/>
  <c r="G376" i="9"/>
  <c r="H375" i="9"/>
  <c r="G375" i="9"/>
  <c r="H374" i="9"/>
  <c r="G374" i="9"/>
  <c r="H373" i="9"/>
  <c r="G373" i="9"/>
  <c r="H372" i="9"/>
  <c r="G372" i="9"/>
  <c r="H369" i="9"/>
  <c r="G369" i="9"/>
  <c r="H368" i="9"/>
  <c r="G368" i="9"/>
  <c r="H367" i="9"/>
  <c r="G367" i="9"/>
  <c r="H366" i="9"/>
  <c r="G366" i="9"/>
  <c r="H365" i="9"/>
  <c r="G365" i="9"/>
  <c r="H364" i="9"/>
  <c r="G364" i="9"/>
  <c r="H363" i="9"/>
  <c r="G363" i="9"/>
  <c r="H362" i="9"/>
  <c r="G362" i="9"/>
  <c r="H361" i="9"/>
  <c r="G361" i="9"/>
  <c r="H360" i="9"/>
  <c r="G360" i="9"/>
  <c r="H359" i="9"/>
  <c r="G359" i="9"/>
  <c r="H358" i="9"/>
  <c r="G358" i="9"/>
  <c r="H357" i="9"/>
  <c r="G357" i="9"/>
  <c r="H356" i="9"/>
  <c r="G356" i="9"/>
  <c r="H355" i="9"/>
  <c r="G355" i="9"/>
  <c r="H354" i="9"/>
  <c r="G354" i="9"/>
  <c r="H353" i="9"/>
  <c r="G353" i="9"/>
  <c r="H352" i="9"/>
  <c r="G352" i="9"/>
  <c r="H351" i="9"/>
  <c r="G351" i="9"/>
  <c r="H350" i="9"/>
  <c r="G350" i="9"/>
  <c r="H349" i="9"/>
  <c r="G349" i="9"/>
  <c r="H348" i="9"/>
  <c r="G348" i="9"/>
  <c r="H347" i="9"/>
  <c r="G347" i="9"/>
  <c r="H346" i="9"/>
  <c r="G346" i="9"/>
  <c r="H345" i="9"/>
  <c r="G345" i="9"/>
  <c r="H344" i="9"/>
  <c r="G344" i="9"/>
  <c r="H343" i="9"/>
  <c r="G343" i="9"/>
  <c r="H342" i="9"/>
  <c r="G342" i="9"/>
  <c r="H341" i="9"/>
  <c r="G341" i="9"/>
  <c r="H340" i="9"/>
  <c r="G340" i="9"/>
  <c r="H339" i="9"/>
  <c r="G339" i="9"/>
  <c r="H338" i="9"/>
  <c r="G338" i="9"/>
  <c r="H337" i="9"/>
  <c r="G337" i="9"/>
  <c r="H336" i="9"/>
  <c r="G336" i="9"/>
  <c r="H335" i="9"/>
  <c r="G335" i="9"/>
  <c r="H334" i="9"/>
  <c r="G334" i="9"/>
  <c r="H333" i="9"/>
  <c r="G333" i="9"/>
  <c r="H332" i="9"/>
  <c r="G332" i="9"/>
  <c r="H331" i="9"/>
  <c r="G331" i="9"/>
  <c r="H330" i="9"/>
  <c r="G330" i="9"/>
  <c r="H329" i="9"/>
  <c r="G329" i="9"/>
  <c r="H328" i="9"/>
  <c r="G328" i="9"/>
  <c r="H327" i="9"/>
  <c r="G327" i="9"/>
  <c r="H326" i="9"/>
  <c r="G326" i="9"/>
  <c r="H325" i="9"/>
  <c r="G325" i="9"/>
  <c r="H324" i="9"/>
  <c r="G324" i="9"/>
  <c r="H323" i="9"/>
  <c r="G323" i="9"/>
  <c r="H322" i="9"/>
  <c r="G322" i="9"/>
  <c r="H320" i="9"/>
  <c r="G320" i="9"/>
  <c r="H319" i="9"/>
  <c r="G319" i="9"/>
  <c r="H318" i="9"/>
  <c r="G318" i="9"/>
  <c r="H317" i="9"/>
  <c r="G317" i="9"/>
  <c r="H316" i="9"/>
  <c r="G316" i="9"/>
  <c r="H315" i="9"/>
  <c r="G315" i="9"/>
  <c r="H314" i="9"/>
  <c r="G314" i="9"/>
  <c r="H313" i="9"/>
  <c r="G313" i="9"/>
  <c r="H312" i="9"/>
  <c r="G312" i="9"/>
  <c r="H311" i="9"/>
  <c r="G311" i="9"/>
  <c r="H310" i="9"/>
  <c r="G310" i="9"/>
  <c r="H308" i="9"/>
  <c r="G308" i="9"/>
  <c r="H307" i="9"/>
  <c r="G307" i="9"/>
  <c r="H306" i="9"/>
  <c r="G306" i="9"/>
  <c r="H305" i="9"/>
  <c r="G305" i="9"/>
  <c r="H304" i="9"/>
  <c r="G304" i="9"/>
  <c r="H303" i="9"/>
  <c r="G303" i="9"/>
  <c r="H302" i="9"/>
  <c r="G302" i="9"/>
  <c r="H301" i="9"/>
  <c r="G301" i="9"/>
  <c r="H300" i="9"/>
  <c r="G300" i="9"/>
  <c r="H299" i="9"/>
  <c r="G299" i="9"/>
  <c r="H298" i="9"/>
  <c r="G298" i="9"/>
  <c r="H296" i="9"/>
  <c r="G296" i="9"/>
  <c r="H295" i="9"/>
  <c r="G295" i="9"/>
  <c r="H294" i="9"/>
  <c r="G294" i="9"/>
  <c r="H293" i="9"/>
  <c r="G293" i="9"/>
  <c r="H292" i="9"/>
  <c r="G292" i="9"/>
  <c r="H291" i="9"/>
  <c r="G291" i="9"/>
  <c r="H290" i="9"/>
  <c r="G290" i="9"/>
  <c r="H289" i="9"/>
  <c r="G289" i="9"/>
  <c r="H288" i="9"/>
  <c r="G288" i="9"/>
  <c r="H287" i="9"/>
  <c r="G287" i="9"/>
  <c r="H286" i="9"/>
  <c r="G286" i="9"/>
  <c r="H285" i="9"/>
  <c r="G285" i="9"/>
  <c r="H284" i="9"/>
  <c r="G284" i="9"/>
  <c r="H283" i="9"/>
  <c r="G283" i="9"/>
  <c r="H282" i="9"/>
  <c r="G282" i="9"/>
  <c r="H281" i="9"/>
  <c r="G281" i="9"/>
  <c r="H280" i="9"/>
  <c r="G280" i="9"/>
  <c r="H279" i="9"/>
  <c r="G279" i="9"/>
  <c r="H278" i="9"/>
  <c r="G278" i="9"/>
  <c r="H277" i="9"/>
  <c r="G277" i="9"/>
  <c r="H276" i="9"/>
  <c r="G276" i="9"/>
  <c r="H275" i="9"/>
  <c r="G275" i="9"/>
  <c r="H274" i="9"/>
  <c r="G274" i="9"/>
  <c r="H273" i="9"/>
  <c r="G273" i="9"/>
  <c r="H272" i="9"/>
  <c r="G272" i="9"/>
  <c r="H271" i="9"/>
  <c r="G271" i="9"/>
  <c r="H270" i="9"/>
  <c r="G270" i="9"/>
  <c r="H269" i="9"/>
  <c r="G269" i="9"/>
  <c r="H268" i="9"/>
  <c r="G268" i="9"/>
  <c r="H267" i="9"/>
  <c r="G267" i="9"/>
  <c r="H266" i="9"/>
  <c r="G266" i="9"/>
  <c r="H264" i="9"/>
  <c r="G264" i="9"/>
  <c r="H263" i="9"/>
  <c r="G263" i="9"/>
  <c r="H262" i="9"/>
  <c r="G262" i="9"/>
  <c r="H261" i="9"/>
  <c r="G261" i="9"/>
  <c r="H260" i="9"/>
  <c r="G260" i="9"/>
  <c r="H259" i="9"/>
  <c r="G259" i="9"/>
  <c r="H258" i="9"/>
  <c r="G258" i="9"/>
  <c r="H257" i="9"/>
  <c r="G257" i="9"/>
  <c r="H256" i="9"/>
  <c r="G256" i="9"/>
  <c r="H254" i="9"/>
  <c r="G254" i="9"/>
  <c r="H253" i="9"/>
  <c r="G253" i="9"/>
  <c r="H252" i="9"/>
  <c r="G252" i="9"/>
  <c r="H251" i="9"/>
  <c r="G251" i="9"/>
  <c r="H250" i="9"/>
  <c r="G250" i="9"/>
  <c r="H249" i="9"/>
  <c r="G249" i="9"/>
  <c r="H248" i="9"/>
  <c r="G248" i="9"/>
  <c r="H247" i="9"/>
  <c r="G247" i="9"/>
  <c r="H245" i="9"/>
  <c r="G245" i="9"/>
  <c r="F245" i="9"/>
  <c r="H244" i="9"/>
  <c r="G244" i="9"/>
  <c r="F244" i="9"/>
  <c r="H243" i="9"/>
  <c r="G243" i="9"/>
  <c r="F243" i="9"/>
  <c r="H242" i="9"/>
  <c r="G242" i="9"/>
  <c r="F242" i="9"/>
  <c r="H241" i="9"/>
  <c r="G241" i="9"/>
  <c r="F241" i="9"/>
  <c r="H240" i="9"/>
  <c r="G240" i="9"/>
  <c r="F240" i="9"/>
  <c r="H239" i="9"/>
  <c r="G239" i="9"/>
  <c r="F239" i="9"/>
  <c r="H238" i="9"/>
  <c r="G238" i="9"/>
  <c r="F238" i="9"/>
  <c r="H237" i="9"/>
  <c r="G237" i="9"/>
  <c r="H236" i="9"/>
  <c r="G236" i="9"/>
  <c r="H234" i="9"/>
  <c r="G234" i="9"/>
  <c r="F234" i="9"/>
  <c r="H233" i="9"/>
  <c r="G233" i="9"/>
  <c r="F233" i="9"/>
  <c r="H232" i="9"/>
  <c r="G232" i="9"/>
  <c r="F232" i="9"/>
  <c r="H231" i="9"/>
  <c r="G231" i="9"/>
  <c r="F231" i="9"/>
  <c r="H230" i="9"/>
  <c r="G230" i="9"/>
  <c r="F230" i="9"/>
  <c r="H229" i="9"/>
  <c r="G229" i="9"/>
  <c r="F229" i="9"/>
  <c r="H228" i="9"/>
  <c r="G228" i="9"/>
  <c r="F228" i="9"/>
  <c r="H227" i="9"/>
  <c r="G227" i="9"/>
  <c r="F227" i="9"/>
  <c r="H226" i="9"/>
  <c r="G226" i="9"/>
  <c r="H225" i="9"/>
  <c r="G225" i="9"/>
  <c r="F225" i="9"/>
  <c r="H224" i="9"/>
  <c r="G224" i="9"/>
  <c r="F224" i="9"/>
  <c r="H223" i="9"/>
  <c r="G223" i="9"/>
  <c r="F223" i="9"/>
  <c r="H222" i="9"/>
  <c r="G222" i="9"/>
  <c r="F222" i="9"/>
  <c r="H221" i="9"/>
  <c r="G221" i="9"/>
  <c r="H219" i="9"/>
  <c r="G219" i="9"/>
  <c r="F219" i="9"/>
  <c r="H218" i="9"/>
  <c r="G218" i="9"/>
  <c r="F218" i="9"/>
  <c r="H217" i="9"/>
  <c r="G217" i="9"/>
  <c r="F217" i="9"/>
  <c r="H216" i="9"/>
  <c r="G216" i="9"/>
  <c r="F216" i="9"/>
  <c r="H215" i="9"/>
  <c r="G215" i="9"/>
  <c r="F215" i="9"/>
  <c r="H214" i="9"/>
  <c r="G214" i="9"/>
  <c r="F214" i="9"/>
  <c r="H213" i="9"/>
  <c r="G213" i="9"/>
  <c r="F213" i="9"/>
  <c r="H212" i="9"/>
  <c r="G212" i="9"/>
  <c r="F212" i="9"/>
  <c r="H211" i="9"/>
  <c r="G211" i="9"/>
  <c r="F211" i="9"/>
  <c r="H210" i="9"/>
  <c r="G210" i="9"/>
  <c r="H209" i="9"/>
  <c r="G209" i="9"/>
  <c r="H207" i="9"/>
  <c r="G207" i="9"/>
  <c r="F207" i="9"/>
  <c r="H206" i="9"/>
  <c r="G206" i="9"/>
  <c r="F206" i="9"/>
  <c r="H205" i="9"/>
  <c r="G205" i="9"/>
  <c r="F205" i="9"/>
  <c r="H204" i="9"/>
  <c r="G204" i="9"/>
  <c r="F204" i="9"/>
  <c r="H203" i="9"/>
  <c r="G203" i="9"/>
  <c r="F203" i="9"/>
  <c r="H202" i="9"/>
  <c r="G202" i="9"/>
  <c r="F202" i="9"/>
  <c r="H201" i="9"/>
  <c r="G201" i="9"/>
  <c r="F201" i="9"/>
  <c r="H200" i="9"/>
  <c r="G200" i="9"/>
  <c r="F200" i="9"/>
  <c r="H199" i="9"/>
  <c r="G199" i="9"/>
  <c r="F199" i="9"/>
  <c r="H198" i="9"/>
  <c r="G198" i="9"/>
  <c r="H196" i="9"/>
  <c r="G196" i="9"/>
  <c r="F196" i="9"/>
  <c r="H195" i="9"/>
  <c r="G195" i="9"/>
  <c r="F195" i="9"/>
  <c r="H194" i="9"/>
  <c r="G194" i="9"/>
  <c r="F194" i="9"/>
  <c r="H193" i="9"/>
  <c r="G193" i="9"/>
  <c r="F193" i="9"/>
  <c r="H192" i="9"/>
  <c r="G192" i="9"/>
  <c r="F192" i="9"/>
  <c r="H191" i="9"/>
  <c r="G191" i="9"/>
  <c r="F191" i="9"/>
  <c r="H190" i="9"/>
  <c r="G190" i="9"/>
  <c r="F190" i="9"/>
  <c r="H189" i="9"/>
  <c r="G189" i="9"/>
  <c r="F189" i="9"/>
  <c r="H188" i="9"/>
  <c r="G188" i="9"/>
  <c r="F188" i="9"/>
  <c r="H187" i="9"/>
  <c r="G187" i="9"/>
  <c r="H186" i="9"/>
  <c r="G186" i="9"/>
  <c r="H185" i="9"/>
  <c r="G185" i="9"/>
  <c r="F185" i="9"/>
  <c r="H184" i="9"/>
  <c r="G184" i="9"/>
  <c r="F184" i="9"/>
  <c r="H183" i="9"/>
  <c r="G183" i="9"/>
  <c r="F183" i="9"/>
  <c r="H182" i="9"/>
  <c r="G182" i="9"/>
  <c r="F182" i="9"/>
  <c r="H181" i="9"/>
  <c r="G181" i="9"/>
  <c r="F181" i="9"/>
  <c r="H179" i="9"/>
  <c r="G179" i="9"/>
  <c r="F179" i="9"/>
  <c r="H178" i="9"/>
  <c r="G178" i="9"/>
  <c r="F178" i="9"/>
  <c r="H177" i="9"/>
  <c r="G177" i="9"/>
  <c r="F177" i="9"/>
  <c r="H175" i="9"/>
  <c r="G175" i="9"/>
  <c r="F175" i="9"/>
  <c r="H174" i="9"/>
  <c r="G174" i="9"/>
  <c r="F174" i="9"/>
  <c r="H173" i="9"/>
  <c r="G173" i="9"/>
  <c r="F173" i="9"/>
  <c r="H172" i="9"/>
  <c r="G172" i="9"/>
  <c r="F172" i="9"/>
  <c r="H171" i="9"/>
  <c r="G171" i="9"/>
  <c r="F171" i="9"/>
  <c r="H170" i="9"/>
  <c r="G170" i="9"/>
  <c r="F170" i="9"/>
  <c r="H169" i="9"/>
  <c r="G169" i="9"/>
  <c r="F169" i="9"/>
  <c r="H168" i="9"/>
  <c r="G168" i="9"/>
  <c r="F168" i="9"/>
  <c r="H167" i="9"/>
  <c r="G167" i="9"/>
  <c r="F167" i="9"/>
  <c r="H166" i="9"/>
  <c r="G166" i="9"/>
  <c r="H164" i="9"/>
  <c r="G164" i="9"/>
  <c r="F164" i="9"/>
  <c r="H163" i="9"/>
  <c r="G163" i="9"/>
  <c r="F163" i="9"/>
  <c r="H162" i="9"/>
  <c r="G162" i="9"/>
  <c r="F162" i="9"/>
  <c r="H161" i="9"/>
  <c r="G161" i="9"/>
  <c r="F161" i="9"/>
  <c r="H160" i="9"/>
  <c r="G160" i="9"/>
  <c r="F160" i="9"/>
  <c r="H159" i="9"/>
  <c r="G159" i="9"/>
  <c r="F159" i="9"/>
  <c r="H158" i="9"/>
  <c r="G158" i="9"/>
  <c r="F158" i="9"/>
  <c r="H157" i="9"/>
  <c r="G157" i="9"/>
  <c r="F157" i="9"/>
  <c r="H156" i="9"/>
  <c r="G156" i="9"/>
  <c r="F156" i="9"/>
  <c r="H155" i="9"/>
  <c r="G155" i="9"/>
  <c r="H153" i="9"/>
  <c r="G153" i="9"/>
  <c r="F153" i="9"/>
  <c r="H152" i="9"/>
  <c r="G152" i="9"/>
  <c r="F152" i="9"/>
  <c r="H151" i="9"/>
  <c r="G151" i="9"/>
  <c r="F151" i="9"/>
  <c r="H150" i="9"/>
  <c r="G150" i="9"/>
  <c r="F150" i="9"/>
  <c r="H149" i="9"/>
  <c r="G149" i="9"/>
  <c r="F149" i="9"/>
  <c r="H148" i="9"/>
  <c r="G148" i="9"/>
  <c r="F148" i="9"/>
  <c r="H147" i="9"/>
  <c r="G147" i="9"/>
  <c r="F147" i="9"/>
  <c r="H146" i="9"/>
  <c r="G146" i="9"/>
  <c r="F146" i="9"/>
  <c r="H145" i="9"/>
  <c r="G145" i="9"/>
  <c r="F145" i="9"/>
  <c r="H144" i="9"/>
  <c r="G144" i="9"/>
  <c r="H142" i="9"/>
  <c r="G142" i="9"/>
  <c r="F142" i="9"/>
  <c r="H141" i="9"/>
  <c r="G141" i="9"/>
  <c r="F141" i="9"/>
  <c r="H140" i="9"/>
  <c r="G140" i="9"/>
  <c r="F140" i="9"/>
  <c r="H139" i="9"/>
  <c r="G139" i="9"/>
  <c r="F139" i="9"/>
  <c r="H138" i="9"/>
  <c r="G138" i="9"/>
  <c r="F138" i="9"/>
  <c r="H137" i="9"/>
  <c r="G137" i="9"/>
  <c r="F137" i="9"/>
  <c r="H136" i="9"/>
  <c r="G136" i="9"/>
  <c r="F136" i="9"/>
  <c r="H135" i="9"/>
  <c r="G135" i="9"/>
  <c r="F135" i="9"/>
  <c r="H134" i="9"/>
  <c r="G134" i="9"/>
  <c r="F134" i="9"/>
  <c r="H133" i="9"/>
  <c r="G133" i="9"/>
  <c r="F133" i="9"/>
  <c r="H132" i="9"/>
  <c r="G132" i="9"/>
  <c r="F132" i="9"/>
  <c r="H131" i="9"/>
  <c r="G131" i="9"/>
  <c r="H129" i="9"/>
  <c r="G129" i="9"/>
  <c r="F129" i="9"/>
  <c r="H128" i="9"/>
  <c r="G128" i="9"/>
  <c r="F128" i="9"/>
  <c r="H127" i="9"/>
  <c r="G127" i="9"/>
  <c r="F127" i="9"/>
  <c r="H126" i="9"/>
  <c r="G126" i="9"/>
  <c r="F126" i="9"/>
  <c r="H125" i="9"/>
  <c r="G125" i="9"/>
  <c r="F125" i="9"/>
  <c r="H124" i="9"/>
  <c r="G124" i="9"/>
  <c r="F124" i="9"/>
  <c r="H123" i="9"/>
  <c r="G123" i="9"/>
  <c r="F123" i="9"/>
  <c r="H122" i="9"/>
  <c r="G122" i="9"/>
  <c r="F122" i="9"/>
  <c r="H121" i="9"/>
  <c r="G121" i="9"/>
  <c r="F121" i="9"/>
  <c r="H120" i="9"/>
  <c r="G120" i="9"/>
  <c r="F120" i="9"/>
  <c r="H119" i="9"/>
  <c r="G119" i="9"/>
  <c r="F119" i="9"/>
  <c r="H118" i="9"/>
  <c r="G118" i="9"/>
  <c r="H116" i="9"/>
  <c r="G116" i="9"/>
  <c r="F116" i="9"/>
  <c r="H115" i="9"/>
  <c r="G115" i="9"/>
  <c r="F115" i="9"/>
  <c r="H114" i="9"/>
  <c r="G114" i="9"/>
  <c r="F114" i="9"/>
  <c r="H113" i="9"/>
  <c r="G113" i="9"/>
  <c r="F113" i="9"/>
  <c r="H112" i="9"/>
  <c r="G112" i="9"/>
  <c r="F112" i="9"/>
  <c r="H111" i="9"/>
  <c r="G111" i="9"/>
  <c r="F111" i="9"/>
  <c r="H110" i="9"/>
  <c r="G110" i="9"/>
  <c r="F110" i="9"/>
  <c r="H109" i="9"/>
  <c r="G109" i="9"/>
  <c r="F109" i="9"/>
  <c r="H108" i="9"/>
  <c r="G108" i="9"/>
  <c r="F108" i="9"/>
  <c r="H107" i="9"/>
  <c r="G107" i="9"/>
  <c r="F107" i="9"/>
  <c r="H106" i="9"/>
  <c r="G106" i="9"/>
  <c r="F106" i="9"/>
  <c r="H105" i="9"/>
  <c r="G105" i="9"/>
  <c r="H103" i="9"/>
  <c r="G103" i="9"/>
  <c r="F103" i="9"/>
  <c r="H102" i="9"/>
  <c r="G102" i="9"/>
  <c r="F102" i="9"/>
  <c r="H101" i="9"/>
  <c r="G101" i="9"/>
  <c r="F101" i="9"/>
  <c r="H100" i="9"/>
  <c r="G100" i="9"/>
  <c r="F100" i="9"/>
  <c r="H99" i="9"/>
  <c r="G99" i="9"/>
  <c r="F99" i="9"/>
  <c r="H98" i="9"/>
  <c r="G98" i="9"/>
  <c r="F98" i="9"/>
  <c r="H97" i="9"/>
  <c r="G97" i="9"/>
  <c r="F97" i="9"/>
  <c r="H96" i="9"/>
  <c r="G96" i="9"/>
  <c r="F96" i="9"/>
  <c r="H95" i="9"/>
  <c r="G95" i="9"/>
  <c r="F95" i="9"/>
  <c r="H94" i="9"/>
  <c r="G94" i="9"/>
  <c r="F94" i="9"/>
  <c r="H93" i="9"/>
  <c r="G93" i="9"/>
  <c r="F93" i="9"/>
  <c r="H92" i="9"/>
  <c r="G92" i="9"/>
  <c r="F92" i="9"/>
  <c r="H91" i="9"/>
  <c r="G91" i="9"/>
  <c r="H89" i="9"/>
  <c r="G89" i="9"/>
  <c r="F89" i="9"/>
  <c r="H88" i="9"/>
  <c r="G88" i="9"/>
  <c r="F88" i="9"/>
  <c r="H87" i="9"/>
  <c r="G87" i="9"/>
  <c r="F87" i="9"/>
  <c r="H86" i="9"/>
  <c r="G86" i="9"/>
  <c r="F86" i="9"/>
  <c r="H85" i="9"/>
  <c r="G85" i="9"/>
  <c r="F85" i="9"/>
  <c r="H84" i="9"/>
  <c r="G84" i="9"/>
  <c r="F84" i="9"/>
  <c r="H83" i="9"/>
  <c r="G83" i="9"/>
  <c r="F83" i="9"/>
  <c r="H82" i="9"/>
  <c r="G82" i="9"/>
  <c r="F82" i="9"/>
  <c r="H81" i="9"/>
  <c r="G81" i="9"/>
  <c r="F81" i="9"/>
  <c r="H80" i="9"/>
  <c r="G80" i="9"/>
  <c r="F80" i="9"/>
  <c r="H79" i="9"/>
  <c r="G79" i="9"/>
  <c r="F79" i="9"/>
  <c r="H78" i="9"/>
  <c r="G78" i="9"/>
  <c r="A78" i="9"/>
  <c r="H77" i="9"/>
  <c r="G77" i="9"/>
  <c r="A77" i="9"/>
  <c r="H76" i="9"/>
  <c r="G76" i="9"/>
  <c r="F76" i="9"/>
  <c r="A76" i="9"/>
  <c r="H75" i="9"/>
  <c r="G75" i="9"/>
  <c r="F75" i="9"/>
  <c r="A75" i="9"/>
  <c r="H74" i="9"/>
  <c r="G74" i="9"/>
  <c r="F74" i="9"/>
  <c r="A74" i="9"/>
  <c r="H73" i="9"/>
  <c r="G73" i="9"/>
  <c r="F73" i="9"/>
  <c r="A73" i="9"/>
  <c r="H72" i="9"/>
  <c r="G72" i="9"/>
  <c r="A72" i="9"/>
  <c r="H70" i="9"/>
  <c r="G70" i="9"/>
  <c r="F70" i="9"/>
  <c r="A70" i="9"/>
  <c r="H69" i="9"/>
  <c r="G69" i="9"/>
  <c r="F69" i="9"/>
  <c r="A69" i="9"/>
  <c r="H65" i="9"/>
  <c r="G65" i="9"/>
  <c r="F65" i="9"/>
  <c r="A65" i="9"/>
  <c r="H64" i="9"/>
  <c r="G64" i="9"/>
  <c r="F64" i="9"/>
  <c r="A64" i="9"/>
  <c r="H63" i="9"/>
  <c r="G63" i="9"/>
  <c r="F63" i="9"/>
  <c r="A63" i="9"/>
  <c r="H62" i="9"/>
  <c r="G62" i="9"/>
  <c r="F62" i="9"/>
  <c r="A62" i="9"/>
  <c r="H61" i="9"/>
  <c r="G61" i="9"/>
  <c r="F61" i="9"/>
  <c r="A61" i="9"/>
  <c r="H60" i="9"/>
  <c r="G60" i="9"/>
  <c r="F60" i="9"/>
  <c r="A60" i="9"/>
  <c r="H59" i="9"/>
  <c r="G59" i="9"/>
  <c r="F59" i="9"/>
  <c r="A59" i="9"/>
  <c r="H58" i="9"/>
  <c r="G58" i="9"/>
  <c r="F58" i="9"/>
  <c r="A58" i="9"/>
  <c r="H57" i="9"/>
  <c r="G57" i="9"/>
  <c r="F57" i="9"/>
  <c r="A57" i="9"/>
  <c r="F56" i="9"/>
  <c r="A56" i="9"/>
  <c r="H52" i="9"/>
  <c r="G52" i="9"/>
  <c r="F52" i="9"/>
  <c r="A52" i="9"/>
  <c r="H51" i="9"/>
  <c r="G51" i="9"/>
  <c r="F51" i="9"/>
  <c r="A51" i="9"/>
  <c r="H50" i="9"/>
  <c r="G50" i="9"/>
  <c r="H49" i="9"/>
  <c r="G49" i="9"/>
  <c r="H48" i="9"/>
  <c r="G48" i="9"/>
  <c r="A48" i="9"/>
  <c r="H44" i="9"/>
  <c r="G44" i="9"/>
  <c r="F44" i="9"/>
  <c r="A44" i="9"/>
  <c r="H43" i="9"/>
  <c r="G43" i="9"/>
  <c r="F43" i="9"/>
  <c r="A43" i="9"/>
  <c r="H42" i="9"/>
  <c r="G42" i="9"/>
  <c r="F42" i="9"/>
  <c r="A42" i="9"/>
  <c r="H41" i="9"/>
  <c r="G41" i="9"/>
  <c r="F41" i="9"/>
  <c r="A41" i="9"/>
  <c r="H40" i="9"/>
  <c r="G40" i="9"/>
  <c r="F40" i="9"/>
  <c r="A40" i="9"/>
  <c r="H39" i="9"/>
  <c r="G39" i="9"/>
  <c r="F39" i="9"/>
  <c r="A39" i="9"/>
  <c r="H38" i="9"/>
  <c r="G38" i="9"/>
  <c r="A38" i="9"/>
  <c r="H36" i="9"/>
  <c r="G36" i="9"/>
  <c r="F36" i="9"/>
  <c r="A36" i="9"/>
  <c r="H35" i="9"/>
  <c r="G35" i="9"/>
  <c r="F35" i="9"/>
  <c r="H34" i="9"/>
  <c r="G34" i="9"/>
  <c r="F34" i="9"/>
  <c r="A34" i="9"/>
  <c r="H33" i="9"/>
  <c r="G33" i="9"/>
  <c r="F33" i="9"/>
  <c r="A33" i="9"/>
  <c r="H32" i="9"/>
  <c r="G32" i="9"/>
  <c r="A32" i="9"/>
  <c r="H31" i="9"/>
  <c r="G31" i="9"/>
  <c r="A31" i="9"/>
  <c r="H30" i="9"/>
  <c r="G30" i="9"/>
  <c r="A30" i="9"/>
  <c r="H29" i="9"/>
  <c r="G29" i="9"/>
  <c r="F29" i="9"/>
  <c r="A29" i="9"/>
  <c r="H28" i="9"/>
  <c r="G28" i="9"/>
  <c r="F28" i="9"/>
  <c r="A28" i="9"/>
  <c r="H26" i="9"/>
  <c r="G26" i="9"/>
  <c r="F26" i="9"/>
  <c r="A26" i="9"/>
  <c r="H25" i="9"/>
  <c r="G25" i="9"/>
  <c r="F25" i="9"/>
  <c r="H24" i="9"/>
  <c r="G24" i="9"/>
  <c r="F24" i="9"/>
  <c r="A24" i="9"/>
  <c r="H23" i="9"/>
  <c r="G23" i="9"/>
  <c r="A23" i="9"/>
  <c r="H22" i="9"/>
  <c r="G22" i="9"/>
  <c r="A22" i="9"/>
  <c r="H21" i="9"/>
  <c r="G21" i="9"/>
  <c r="F21" i="9"/>
  <c r="A21" i="9"/>
  <c r="H20" i="9"/>
  <c r="G20" i="9"/>
  <c r="F20" i="9"/>
  <c r="A20" i="9"/>
  <c r="H19" i="9"/>
  <c r="G19" i="9"/>
  <c r="A19" i="9"/>
  <c r="H17" i="9"/>
  <c r="G17" i="9"/>
  <c r="F17" i="9"/>
  <c r="A17" i="9"/>
  <c r="H15" i="9"/>
  <c r="G15" i="9"/>
  <c r="F15" i="9"/>
  <c r="A15" i="9"/>
  <c r="H14" i="9"/>
  <c r="G14" i="9"/>
  <c r="F14" i="9"/>
  <c r="A14" i="9"/>
  <c r="H13" i="9"/>
  <c r="G13" i="9"/>
  <c r="F13" i="9"/>
  <c r="A13" i="9"/>
  <c r="H11" i="9"/>
  <c r="G11" i="9"/>
  <c r="F11" i="9"/>
  <c r="A11" i="9"/>
  <c r="H6" i="9"/>
  <c r="G6" i="9"/>
  <c r="F6" i="9"/>
  <c r="A6" i="9"/>
  <c r="H5" i="9"/>
  <c r="G5" i="9"/>
  <c r="F5" i="9"/>
  <c r="A5" i="9"/>
  <c r="H4" i="9"/>
  <c r="G4" i="9"/>
  <c r="F4" i="9"/>
  <c r="A4" i="9"/>
  <c r="H3" i="9"/>
  <c r="G3" i="9"/>
  <c r="F3" i="9"/>
  <c r="A3" i="9"/>
  <c r="F2" i="9"/>
  <c r="A2" i="9"/>
  <c r="F131" i="9" l="1"/>
  <c r="F321" i="3"/>
  <c r="F278" i="9" s="1"/>
  <c r="F337" i="3"/>
  <c r="F288" i="9" s="1"/>
  <c r="F144" i="9" l="1"/>
  <c r="F9" i="5"/>
  <c r="F729" i="9" s="1"/>
  <c r="F9" i="4"/>
  <c r="F716" i="9" s="1"/>
  <c r="F19" i="9" l="1"/>
  <c r="F707" i="9"/>
  <c r="F931" i="3"/>
  <c r="F689" i="9" s="1"/>
  <c r="F895" i="3"/>
  <c r="F877" i="3"/>
  <c r="F653" i="9" s="1"/>
  <c r="F860" i="3"/>
  <c r="F641" i="9" s="1"/>
  <c r="F843" i="3"/>
  <c r="F629" i="9" s="1"/>
  <c r="F825" i="3"/>
  <c r="F617" i="9" s="1"/>
  <c r="F808" i="3"/>
  <c r="F605" i="9" s="1"/>
  <c r="F790" i="3"/>
  <c r="F593" i="9" s="1"/>
  <c r="F773" i="3"/>
  <c r="F581" i="9" s="1"/>
  <c r="F703" i="3"/>
  <c r="F533" i="9" s="1"/>
  <c r="F686" i="3"/>
  <c r="F521" i="9" s="1"/>
  <c r="F669" i="3"/>
  <c r="F652" i="3"/>
  <c r="F497" i="9" s="1"/>
  <c r="F635" i="3"/>
  <c r="F485" i="9" s="1"/>
  <c r="F600" i="3"/>
  <c r="F461" i="9" s="1"/>
  <c r="F582" i="3"/>
  <c r="F449" i="9" s="1"/>
  <c r="F564" i="3"/>
  <c r="F437" i="9" s="1"/>
  <c r="F547" i="3"/>
  <c r="F425" i="9" s="1"/>
  <c r="F529" i="3"/>
  <c r="F413" i="9" s="1"/>
  <c r="F492" i="3"/>
  <c r="F389" i="9" s="1"/>
  <c r="F474" i="3"/>
  <c r="F451" i="3"/>
  <c r="F364" i="9" s="1"/>
  <c r="F436" i="3"/>
  <c r="F354" i="9" s="1"/>
  <c r="F420" i="3"/>
  <c r="F343" i="9" s="1"/>
  <c r="F405" i="3"/>
  <c r="F333" i="9" s="1"/>
  <c r="F247" i="9"/>
  <c r="F236" i="9"/>
  <c r="F226" i="9"/>
  <c r="F221" i="9"/>
  <c r="F209" i="9"/>
  <c r="F198" i="9"/>
  <c r="F165" i="3"/>
  <c r="F186" i="9" s="1"/>
  <c r="F149" i="3"/>
  <c r="F166" i="9"/>
  <c r="F155" i="9"/>
  <c r="F118" i="9"/>
  <c r="F105" i="9"/>
  <c r="F950" i="3" l="1"/>
  <c r="F702" i="9" s="1"/>
  <c r="F665" i="9"/>
  <c r="F176" i="9"/>
  <c r="F168" i="3"/>
  <c r="F377" i="9"/>
  <c r="F509" i="9"/>
  <c r="F91" i="9"/>
  <c r="F210" i="9"/>
  <c r="F453" i="3"/>
  <c r="F365" i="9" s="1"/>
  <c r="F237" i="9"/>
  <c r="F306" i="3"/>
  <c r="F268" i="9" s="1"/>
  <c r="F964" i="3" l="1"/>
  <c r="F708" i="9" s="1"/>
  <c r="F187" i="9"/>
  <c r="F77" i="9" l="1"/>
  <c r="F72" i="9" l="1"/>
  <c r="F22" i="4" l="1"/>
  <c r="F722" i="9" s="1"/>
  <c r="F20" i="5"/>
  <c r="F732" i="9" s="1"/>
  <c r="F38" i="9" l="1"/>
  <c r="F91" i="2"/>
  <c r="F78" i="9" s="1"/>
  <c r="F28" i="4"/>
  <c r="F724" i="9" s="1"/>
  <c r="F12" i="4"/>
  <c r="F717" i="9" s="1"/>
</calcChain>
</file>

<file path=xl/comments1.xml><?xml version="1.0" encoding="utf-8"?>
<comments xmlns="http://schemas.openxmlformats.org/spreadsheetml/2006/main">
  <authors>
    <author>Bill Biven, Jr.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Educational Service Unit No.:</t>
        </r>
        <r>
          <rPr>
            <sz val="9"/>
            <color indexed="81"/>
            <rFont val="Tahoma"/>
            <family val="2"/>
          </rPr>
          <t xml:space="preserve">
Should be in the xx-xxxx-000 format.
(Example: 99-0001-000)</t>
        </r>
      </text>
    </comment>
  </commentList>
</comments>
</file>

<file path=xl/sharedStrings.xml><?xml version="1.0" encoding="utf-8"?>
<sst xmlns="http://schemas.openxmlformats.org/spreadsheetml/2006/main" count="2484" uniqueCount="1789">
  <si>
    <t>Local Property Taxes</t>
  </si>
  <si>
    <t>NDE 03-005</t>
  </si>
  <si>
    <t>Interest</t>
  </si>
  <si>
    <t>Other Local Receipts</t>
  </si>
  <si>
    <t>Other County Sources</t>
  </si>
  <si>
    <t>Homestead Exemption</t>
  </si>
  <si>
    <t>School Lunch</t>
  </si>
  <si>
    <t>Pro-Rate Motor Vehicle</t>
  </si>
  <si>
    <t>Other State Receipts</t>
  </si>
  <si>
    <t>Other Federal Non-Categorical Receipts</t>
  </si>
  <si>
    <t>Insurance Adjustments</t>
  </si>
  <si>
    <t>Sale of Property</t>
  </si>
  <si>
    <t>Transfer From Other Funds</t>
  </si>
  <si>
    <t>Other Non-Revenue Receipts</t>
  </si>
  <si>
    <t>(Add 1000, 2130, 3000, 4000, and 5000)</t>
  </si>
  <si>
    <t>Employee Benefits</t>
  </si>
  <si>
    <t>Purchased Services</t>
  </si>
  <si>
    <t>Supplies and Materials</t>
  </si>
  <si>
    <t>Other Expenses</t>
  </si>
  <si>
    <t xml:space="preserve">Purchased Services </t>
  </si>
  <si>
    <t>Other Expense</t>
  </si>
  <si>
    <t>BUILDING AND SITES</t>
  </si>
  <si>
    <t>Building and Acquisition and Improvements</t>
  </si>
  <si>
    <t>Site Acquisition and Improvements</t>
  </si>
  <si>
    <t>SCHOOL AGE SPECIAL EDUCATION PUPIL TRANSPORTATION</t>
  </si>
  <si>
    <t>Transfers to Other Funds</t>
  </si>
  <si>
    <t>SUMMARY OF CASH BALANCE</t>
  </si>
  <si>
    <t>Cash on Hand - Beginning Balance</t>
  </si>
  <si>
    <t>Cash on Hand - Ending Balance</t>
  </si>
  <si>
    <t>RECEIPTS</t>
  </si>
  <si>
    <t>DISBURSEMENTS</t>
  </si>
  <si>
    <t>02-99101</t>
  </si>
  <si>
    <t>02-99201</t>
  </si>
  <si>
    <t xml:space="preserve">Interest </t>
  </si>
  <si>
    <t>SUMMARY OF CASH BALANCES</t>
  </si>
  <si>
    <t>03-99101</t>
  </si>
  <si>
    <t>03-99201</t>
  </si>
  <si>
    <t>State Categorical Programs</t>
  </si>
  <si>
    <t>Carline Taxes</t>
  </si>
  <si>
    <t xml:space="preserve">Contracted Services </t>
  </si>
  <si>
    <t>Salaries</t>
  </si>
  <si>
    <t>(Add 100 through 600)</t>
  </si>
  <si>
    <t>Administrator:</t>
  </si>
  <si>
    <t>Telephone:</t>
  </si>
  <si>
    <t>(Add 2310 and 2320)</t>
  </si>
  <si>
    <t>Other Federal Categorical Receipts</t>
  </si>
  <si>
    <t>IDEA Special Projects</t>
  </si>
  <si>
    <t>Head Start</t>
  </si>
  <si>
    <t>Adult Basic Education</t>
  </si>
  <si>
    <t>Categorical Grants from Corporations &amp; Other Private Interests</t>
  </si>
  <si>
    <t>Textbooks</t>
  </si>
  <si>
    <t>IDEA Part B Early Intervening Services</t>
  </si>
  <si>
    <t>Distance Education Incentive</t>
  </si>
  <si>
    <t>Universal Service Fund (E-Rate)</t>
  </si>
  <si>
    <t>Distance Education &amp; Telecommunications</t>
  </si>
  <si>
    <t>Tuition Received from Educational Entities (Distance Education)</t>
  </si>
  <si>
    <t>Capital Outlay</t>
  </si>
  <si>
    <t>Property Tax Credit</t>
  </si>
  <si>
    <t xml:space="preserve">Please provide the number of satellite office operated by the ESU: </t>
  </si>
  <si>
    <t>Early Retirement or Termination</t>
  </si>
  <si>
    <t>Total General Education Instructional Services to Schools</t>
  </si>
  <si>
    <t>Total Special Education Programs and Services to Schools</t>
  </si>
  <si>
    <t>Total Support Services (Add 2510, 2515 and 2520)</t>
  </si>
  <si>
    <t>Total School Age Special Education Pupil Transportation</t>
  </si>
  <si>
    <t>Total Administrative Services and Support to Schools</t>
  </si>
  <si>
    <t xml:space="preserve"> Total Community Services</t>
  </si>
  <si>
    <t>Medicaid Administrative Activities (MAAPS)</t>
  </si>
  <si>
    <t>IDEA PART C</t>
  </si>
  <si>
    <t>Salary - Stipends</t>
  </si>
  <si>
    <t>Total Below Age Five Special Education Pupil Transportation</t>
  </si>
  <si>
    <t xml:space="preserve">Total IDEA Part B (611) Base Allocation - School Age </t>
  </si>
  <si>
    <t>IDEA PART B EARLY INTERVENING SERVICES</t>
  </si>
  <si>
    <t>IDEA PART B PROPORTIONATE SHARE</t>
  </si>
  <si>
    <t>IDEA SPECIAL PROJECTS</t>
  </si>
  <si>
    <t>OTHER FEDERAL NON-CATEGORICAL EXPENDITURES</t>
  </si>
  <si>
    <t>FEDERAL VOCATIONAL &amp; APPLIED TECHNOLOGY EDUCATION - CARL PERKINS</t>
  </si>
  <si>
    <t>HEAD START</t>
  </si>
  <si>
    <t>ADULT BASIC EDUCATION</t>
  </si>
  <si>
    <t>Total  Categorical Grants from Corporations &amp; Other Private Interests</t>
  </si>
  <si>
    <t>Repayment of Taxes Paid</t>
  </si>
  <si>
    <t>Redemption of Principal</t>
  </si>
  <si>
    <t>Debt Service Interest</t>
  </si>
  <si>
    <t>01-99101</t>
  </si>
  <si>
    <t>Cash with Fiscal Agent - Beginning Balance</t>
  </si>
  <si>
    <t>01-99105</t>
  </si>
  <si>
    <t>01-99201</t>
  </si>
  <si>
    <t>Cash with Fiscal Agent - Ending Balance</t>
  </si>
  <si>
    <t>01-99205</t>
  </si>
  <si>
    <t>BELOW AGE FIVE SPECIAL EDUCATION PUPIL TRANSPORTATION</t>
  </si>
  <si>
    <t xml:space="preserve"> (Add 100 through 600)</t>
  </si>
  <si>
    <t>CATEGORICAL GRANTS FROM CORPORATIONS &amp; OTHER PRIVATE INTERESTS</t>
  </si>
  <si>
    <t xml:space="preserve">Yes – All E-Rate refunds were netted against telecommunication/telephone bills. </t>
  </si>
  <si>
    <t>Yes – SOME E-Rate refund were netted against telecommunication/telephone bills.</t>
  </si>
  <si>
    <t>No E-rate refunds were netted against telecommunication/telephone bills.</t>
  </si>
  <si>
    <t xml:space="preserve">No E-rate refunds were received by the district.  </t>
  </si>
  <si>
    <t xml:space="preserve">Submit to:  </t>
  </si>
  <si>
    <t xml:space="preserve">ANNUAL FINANCIAL REPORT OF </t>
  </si>
  <si>
    <t>NEBRASKA EDUCATIONAL SERVICE UNITS</t>
  </si>
  <si>
    <t>Educational Service Unit No.</t>
  </si>
  <si>
    <t>Address:</t>
  </si>
  <si>
    <t>Email Address:</t>
  </si>
  <si>
    <t>Prepared By:</t>
  </si>
  <si>
    <t xml:space="preserve">Total Federal Vocational &amp; Applied Technology Education - Carl Perkins      </t>
  </si>
  <si>
    <t>SEQUENCE</t>
  </si>
  <si>
    <t>ACCOUNT</t>
  </si>
  <si>
    <t>DESCRIPTOR</t>
  </si>
  <si>
    <t>01-1-01110-000</t>
  </si>
  <si>
    <t>01-1-01115-000</t>
  </si>
  <si>
    <t>01-1-01290-000</t>
  </si>
  <si>
    <t>01-1-01410-000</t>
  </si>
  <si>
    <t>01-1-01960-000</t>
  </si>
  <si>
    <t>01-1-01990-000</t>
  </si>
  <si>
    <t>01-1-01000-000</t>
  </si>
  <si>
    <t>Total Local Receipts</t>
  </si>
  <si>
    <t>01-1-02130-000</t>
  </si>
  <si>
    <t>01-1-03120-000</t>
  </si>
  <si>
    <t>01-1-03125-000</t>
  </si>
  <si>
    <t>01-1-03130-000</t>
  </si>
  <si>
    <t>01-1-03131-000</t>
  </si>
  <si>
    <t>01-1-03150-000</t>
  </si>
  <si>
    <t>01-1-03180-000</t>
  </si>
  <si>
    <t>01-1-03400-000</t>
  </si>
  <si>
    <t>01-1-03500-000</t>
  </si>
  <si>
    <t>01-1-03512-000</t>
  </si>
  <si>
    <t>01-1-03550-000</t>
  </si>
  <si>
    <t>01-1-03990-000</t>
  </si>
  <si>
    <t>01-1-03000-000</t>
  </si>
  <si>
    <t>Total State Receipts</t>
  </si>
  <si>
    <t>01-1-04200-000</t>
  </si>
  <si>
    <t>01-1-04210-000</t>
  </si>
  <si>
    <t>01-1-04230-000</t>
  </si>
  <si>
    <t>01-1-04310-000</t>
  </si>
  <si>
    <t>01-1-04330-000</t>
  </si>
  <si>
    <t>01-1-04406-000</t>
  </si>
  <si>
    <t>01-1-04411-000</t>
  </si>
  <si>
    <t>01-1-04414-000</t>
  </si>
  <si>
    <t>01-1-04415-000</t>
  </si>
  <si>
    <t>01-1-04455-000</t>
  </si>
  <si>
    <t>01-1-04690-000</t>
  </si>
  <si>
    <t>01-1-04700-000</t>
  </si>
  <si>
    <t>01-1-04800-000</t>
  </si>
  <si>
    <t>01-1-04850-000</t>
  </si>
  <si>
    <t>01-1-04915-000</t>
  </si>
  <si>
    <t>01-1-04925-000</t>
  </si>
  <si>
    <t>01-1-04926-000</t>
  </si>
  <si>
    <t>01-1-04940-000</t>
  </si>
  <si>
    <t>01-1-04980-000</t>
  </si>
  <si>
    <t>01-1-04990-000</t>
  </si>
  <si>
    <t>01-1-04000-000</t>
  </si>
  <si>
    <t>Total Federal Receipts</t>
  </si>
  <si>
    <t>01-1-05300-000</t>
  </si>
  <si>
    <t>01-1-05400-000</t>
  </si>
  <si>
    <t>01-1-05500-000</t>
  </si>
  <si>
    <t>01-1-05690-000</t>
  </si>
  <si>
    <t>01-1-05000-000</t>
  </si>
  <si>
    <t>01-1-10000-000</t>
  </si>
  <si>
    <t>01-2-01100-100</t>
  </si>
  <si>
    <t>01-2-01100-130</t>
  </si>
  <si>
    <t>01-2-01100-200</t>
  </si>
  <si>
    <t>01-2-01100-300</t>
  </si>
  <si>
    <t>01-2-01100-382</t>
  </si>
  <si>
    <t>01-2-01100-400</t>
  </si>
  <si>
    <t>01-2-01100-420</t>
  </si>
  <si>
    <t>01-2-01100-500</t>
  </si>
  <si>
    <t>01-2-01100-600</t>
  </si>
  <si>
    <t>01-2-01100-000</t>
  </si>
  <si>
    <t>01-2-01190-100</t>
  </si>
  <si>
    <t>01-2-01190-130</t>
  </si>
  <si>
    <t>01-2-01190-200</t>
  </si>
  <si>
    <t>01-2-01190-300</t>
  </si>
  <si>
    <t>01-2-01190-382</t>
  </si>
  <si>
    <t>01-2-01190-400</t>
  </si>
  <si>
    <t>01-2-01190-420</t>
  </si>
  <si>
    <t>01-2-01190-500</t>
  </si>
  <si>
    <t>01-2-01190-600</t>
  </si>
  <si>
    <t>01-2-01190-000</t>
  </si>
  <si>
    <t>01-2-01200-100</t>
  </si>
  <si>
    <t>01-2-01200-130</t>
  </si>
  <si>
    <t>01-2-01200-200</t>
  </si>
  <si>
    <t>01-2-01200-300</t>
  </si>
  <si>
    <t>01-2-01200-382</t>
  </si>
  <si>
    <t>01-2-01200-400</t>
  </si>
  <si>
    <t>01-2-01200-420</t>
  </si>
  <si>
    <t>01-2-01200-500</t>
  </si>
  <si>
    <t>01-2-01200-600</t>
  </si>
  <si>
    <t>01-2-01200-000</t>
  </si>
  <si>
    <t>01-2-02100-100</t>
  </si>
  <si>
    <t>01-2-02100-130</t>
  </si>
  <si>
    <t>01-2-02100-200</t>
  </si>
  <si>
    <t>01-2-02100-300</t>
  </si>
  <si>
    <t>01-2-02100-382</t>
  </si>
  <si>
    <t>01-2-02100-400</t>
  </si>
  <si>
    <t>01-2-02100-500</t>
  </si>
  <si>
    <t>01-2-02100-600</t>
  </si>
  <si>
    <t>01-2-02100-000</t>
  </si>
  <si>
    <t>01-2-02150-100</t>
  </si>
  <si>
    <t>01-2-02150-130</t>
  </si>
  <si>
    <t>01-2-02150-200</t>
  </si>
  <si>
    <t>01-2-02150-300</t>
  </si>
  <si>
    <t>01-2-02150-382</t>
  </si>
  <si>
    <t>01-2-02150-400</t>
  </si>
  <si>
    <t>01-2-02150-500</t>
  </si>
  <si>
    <t>01-2-02150-600</t>
  </si>
  <si>
    <t>01-2-02150-000</t>
  </si>
  <si>
    <t>01-2-02212-100</t>
  </si>
  <si>
    <t>01-2-02212-130</t>
  </si>
  <si>
    <t>01-2-02212-200</t>
  </si>
  <si>
    <t>01-2-02212-300</t>
  </si>
  <si>
    <t>01-2-02212-382</t>
  </si>
  <si>
    <t>01-2-02212-400</t>
  </si>
  <si>
    <t>01-2-02212-500</t>
  </si>
  <si>
    <t>01-2-02212-600</t>
  </si>
  <si>
    <t>01-2-02212-000</t>
  </si>
  <si>
    <t>01-2-02222-100</t>
  </si>
  <si>
    <t>01-2-02222-130</t>
  </si>
  <si>
    <t>01-2-02222-200</t>
  </si>
  <si>
    <t>01-2-02222-300</t>
  </si>
  <si>
    <t>01-2-02222-382</t>
  </si>
  <si>
    <t>01-2-02222-400</t>
  </si>
  <si>
    <t>01-2-02222-500</t>
  </si>
  <si>
    <t>01-2-02222-600</t>
  </si>
  <si>
    <t>01-2-02222-000</t>
  </si>
  <si>
    <t>Total Production and Media Services to Schools</t>
  </si>
  <si>
    <t>01-2-02200-000</t>
  </si>
  <si>
    <t>01-2-02310-100</t>
  </si>
  <si>
    <t>01-2-02310-130</t>
  </si>
  <si>
    <t>01-2-02310-200</t>
  </si>
  <si>
    <t>01-2-02310-284</t>
  </si>
  <si>
    <t>01-2-02310-300</t>
  </si>
  <si>
    <t>01-2-02310-382</t>
  </si>
  <si>
    <t>01-2-02310-400</t>
  </si>
  <si>
    <t>01-2-02310-500</t>
  </si>
  <si>
    <t>01-2-02310-600</t>
  </si>
  <si>
    <t>01-2-02310-000</t>
  </si>
  <si>
    <t>01-2-02320-100</t>
  </si>
  <si>
    <t>01-2-02320-130</t>
  </si>
  <si>
    <t>01-2-02320-200</t>
  </si>
  <si>
    <t>01-2-02320-284</t>
  </si>
  <si>
    <t>01-2-02320-300</t>
  </si>
  <si>
    <t>01-2-02320-382</t>
  </si>
  <si>
    <t>01-2-02320-400</t>
  </si>
  <si>
    <t>01-2-02320-500</t>
  </si>
  <si>
    <t>01-2-02320-600</t>
  </si>
  <si>
    <t>01-2-02320-000</t>
  </si>
  <si>
    <t>01-2-02300-000</t>
  </si>
  <si>
    <t>01-2-02510-100</t>
  </si>
  <si>
    <t>01-2-02510-130</t>
  </si>
  <si>
    <t>01-2-02510-200</t>
  </si>
  <si>
    <t>01-2-02510-284</t>
  </si>
  <si>
    <t>01-2-02510-300</t>
  </si>
  <si>
    <t>01-2-02510-382</t>
  </si>
  <si>
    <t>01-2-02510-400</t>
  </si>
  <si>
    <t>01-2-02510-500</t>
  </si>
  <si>
    <t>01-2-02510-600</t>
  </si>
  <si>
    <t>01-2-02510-000</t>
  </si>
  <si>
    <t>01-2-02515-500</t>
  </si>
  <si>
    <t>01-2-02515-510</t>
  </si>
  <si>
    <t>01-2-02515-520</t>
  </si>
  <si>
    <t>01-2-02515-600</t>
  </si>
  <si>
    <t>01-2-02515-000</t>
  </si>
  <si>
    <t>01-2-02520-100</t>
  </si>
  <si>
    <t>01-2-02520-200</t>
  </si>
  <si>
    <t>01-2-02520-300</t>
  </si>
  <si>
    <t>01-2-02520-382</t>
  </si>
  <si>
    <t>01-2-02520-400</t>
  </si>
  <si>
    <t>01-2-02520-500</t>
  </si>
  <si>
    <t>01-2-02520-600</t>
  </si>
  <si>
    <t>01-2-02520-000</t>
  </si>
  <si>
    <t>01-2-02500-000</t>
  </si>
  <si>
    <t>01-2-02600-100</t>
  </si>
  <si>
    <t>01-2-02600-200</t>
  </si>
  <si>
    <t>01-2-02600-300</t>
  </si>
  <si>
    <t>01-2-02600-382</t>
  </si>
  <si>
    <t>01-2-02600-400</t>
  </si>
  <si>
    <t>01-2-02600-500</t>
  </si>
  <si>
    <t>01-2-02600-600</t>
  </si>
  <si>
    <t>01-2-02600-000</t>
  </si>
  <si>
    <t>01-2-02760-100</t>
  </si>
  <si>
    <t>01-2-02760-200</t>
  </si>
  <si>
    <t>01-2-02760-300</t>
  </si>
  <si>
    <t>01-2-02760-382</t>
  </si>
  <si>
    <t>01-2-02760-400</t>
  </si>
  <si>
    <t>01-2-02760-500</t>
  </si>
  <si>
    <t>01-2-02760-600</t>
  </si>
  <si>
    <t>01-2-02760-000</t>
  </si>
  <si>
    <t>01-2-02700-000</t>
  </si>
  <si>
    <t>01-2-02765-100</t>
  </si>
  <si>
    <t>01-2-02765-300</t>
  </si>
  <si>
    <t>01-2-02765-382</t>
  </si>
  <si>
    <t>01-2-02765-400</t>
  </si>
  <si>
    <t>01-2-02765-500</t>
  </si>
  <si>
    <t>01-2-02765-600</t>
  </si>
  <si>
    <t>01-2-02765-000</t>
  </si>
  <si>
    <t>01-2-02800-100</t>
  </si>
  <si>
    <t>01-2-02800-130</t>
  </si>
  <si>
    <t>01-2-02800-200</t>
  </si>
  <si>
    <t>01-2-02800-300</t>
  </si>
  <si>
    <t>01-2-02800-382</t>
  </si>
  <si>
    <t>01-2-02800-400</t>
  </si>
  <si>
    <t>01-2-02800-500</t>
  </si>
  <si>
    <t>01-2-02800-600</t>
  </si>
  <si>
    <t>01-2-02800-000</t>
  </si>
  <si>
    <t>01-2-03000-110</t>
  </si>
  <si>
    <t>01-2-03000-130</t>
  </si>
  <si>
    <t>01-2-03000-200</t>
  </si>
  <si>
    <t>01-2-03000-300</t>
  </si>
  <si>
    <t>01-2-03000-382</t>
  </si>
  <si>
    <t>01-2-03000-400</t>
  </si>
  <si>
    <t>01-2-03000-500</t>
  </si>
  <si>
    <t>01-2-03000-600</t>
  </si>
  <si>
    <t>01-2-03000-000</t>
  </si>
  <si>
    <t>01-2-03500-100</t>
  </si>
  <si>
    <t>01-2-03500-130</t>
  </si>
  <si>
    <t>01-2-03500-200</t>
  </si>
  <si>
    <t>01-2-03500-300</t>
  </si>
  <si>
    <t>01-2-03500-382</t>
  </si>
  <si>
    <t>01-2-03500-400</t>
  </si>
  <si>
    <t>01-2-03500-500</t>
  </si>
  <si>
    <t>01-2-03500-600</t>
  </si>
  <si>
    <t>01-2-03500-000</t>
  </si>
  <si>
    <t>01-2-04200-100</t>
  </si>
  <si>
    <t>01-2-04200-130</t>
  </si>
  <si>
    <t>01-2-04200-200</t>
  </si>
  <si>
    <t>01-2-04200-300</t>
  </si>
  <si>
    <t>01-2-04200-382</t>
  </si>
  <si>
    <t>01-2-04200-400</t>
  </si>
  <si>
    <t>01-2-04200-500</t>
  </si>
  <si>
    <t>01-2-04200-600</t>
  </si>
  <si>
    <t>01-2-04200-000</t>
  </si>
  <si>
    <t>01-2-04210-100</t>
  </si>
  <si>
    <t>01-2-04210-130</t>
  </si>
  <si>
    <t>01-2-04210-200</t>
  </si>
  <si>
    <t>01-2-04210-300</t>
  </si>
  <si>
    <t>01-2-04210-382</t>
  </si>
  <si>
    <t>01-2-04210-400</t>
  </si>
  <si>
    <t>01-2-04210-500</t>
  </si>
  <si>
    <t>01-2-04210-600</t>
  </si>
  <si>
    <t>01-2-04210-000</t>
  </si>
  <si>
    <t>01-2-04230-100</t>
  </si>
  <si>
    <t>01-2-04230-130</t>
  </si>
  <si>
    <t>01-2-04230-200</t>
  </si>
  <si>
    <t>01-2-04230-300</t>
  </si>
  <si>
    <t>01-2-04230-382</t>
  </si>
  <si>
    <t>01-2-04230-400</t>
  </si>
  <si>
    <t>01-2-04230-500</t>
  </si>
  <si>
    <t>01-2-04230-600</t>
  </si>
  <si>
    <t>01-2-04230-000</t>
  </si>
  <si>
    <t>01-2-04310-100</t>
  </si>
  <si>
    <t>01-2-04310-130</t>
  </si>
  <si>
    <t>01-2-04310-200</t>
  </si>
  <si>
    <t>01-2-04310-300</t>
  </si>
  <si>
    <t>01-2-04310-382</t>
  </si>
  <si>
    <t>01-2-04310-400</t>
  </si>
  <si>
    <t>01-2-04310-500</t>
  </si>
  <si>
    <t>01-2-04310-600</t>
  </si>
  <si>
    <t>01-2-04310-000</t>
  </si>
  <si>
    <t>01-2-04330-100</t>
  </si>
  <si>
    <t>01-2-04330-130</t>
  </si>
  <si>
    <t>01-2-04330-200</t>
  </si>
  <si>
    <t>01-2-04330-300</t>
  </si>
  <si>
    <t>01-2-04330-382</t>
  </si>
  <si>
    <t>01-2-04330-400</t>
  </si>
  <si>
    <t>01-2-04330-500</t>
  </si>
  <si>
    <t>01-2-04330-600</t>
  </si>
  <si>
    <t>01-2-04330-000</t>
  </si>
  <si>
    <t>01-2-04404-100</t>
  </si>
  <si>
    <t>01-2-04404-130</t>
  </si>
  <si>
    <t>01-2-04404-200</t>
  </si>
  <si>
    <t>01-2-04404-300</t>
  </si>
  <si>
    <t>01-2-04404-382</t>
  </si>
  <si>
    <t>01-2-04404-400</t>
  </si>
  <si>
    <t>01-2-04404-500</t>
  </si>
  <si>
    <t>01-2-04404-600</t>
  </si>
  <si>
    <t>01-2-04404-000</t>
  </si>
  <si>
    <t>01-2-04406-100</t>
  </si>
  <si>
    <t>01-2-04406-130</t>
  </si>
  <si>
    <t>01-2-04406-200</t>
  </si>
  <si>
    <t>01-2-04406-300</t>
  </si>
  <si>
    <t>01-2-04406-382</t>
  </si>
  <si>
    <t>01-2-04406-400</t>
  </si>
  <si>
    <t>01-2-04406-500</t>
  </si>
  <si>
    <t>01-2-04406-600</t>
  </si>
  <si>
    <t>01-2-04406-000</t>
  </si>
  <si>
    <t>01-2-04410-100</t>
  </si>
  <si>
    <t>01-2-04410-130</t>
  </si>
  <si>
    <t>01-2-04410-200</t>
  </si>
  <si>
    <t>01-2-04410-300</t>
  </si>
  <si>
    <t>01-2-04410-382</t>
  </si>
  <si>
    <t>01-2-04410-400</t>
  </si>
  <si>
    <t>01-2-04410-500</t>
  </si>
  <si>
    <t>01-2-04410-600</t>
  </si>
  <si>
    <t>01-2-04410-000</t>
  </si>
  <si>
    <t>01-2-04411-100</t>
  </si>
  <si>
    <t>01-2-04411-130</t>
  </si>
  <si>
    <t>01-2-04411-200</t>
  </si>
  <si>
    <t>01-2-04411-300</t>
  </si>
  <si>
    <t>01-2-04411-382</t>
  </si>
  <si>
    <t>01-2-04411-400</t>
  </si>
  <si>
    <t>01-2-04411-500</t>
  </si>
  <si>
    <t>01-2-04411-600</t>
  </si>
  <si>
    <t>01-2-04411-000</t>
  </si>
  <si>
    <t>01-2-04412-100</t>
  </si>
  <si>
    <t>01-2-04412-130</t>
  </si>
  <si>
    <t>01-2-04412-200</t>
  </si>
  <si>
    <t>01-2-04412-300</t>
  </si>
  <si>
    <t>01-2-04412-382</t>
  </si>
  <si>
    <t>01-2-04412-400</t>
  </si>
  <si>
    <t>01-2-04412-500</t>
  </si>
  <si>
    <t>01-2-04412-600</t>
  </si>
  <si>
    <t>01-2-04412-000</t>
  </si>
  <si>
    <t>01-2-04414-100</t>
  </si>
  <si>
    <t>01-2-04414-130</t>
  </si>
  <si>
    <t>01-2-04414-200</t>
  </si>
  <si>
    <t>01-2-04414-300</t>
  </si>
  <si>
    <t>01-2-04414-382</t>
  </si>
  <si>
    <t>01-2-04414-400</t>
  </si>
  <si>
    <t>01-2-04414-600</t>
  </si>
  <si>
    <t>01-2-04414-000</t>
  </si>
  <si>
    <t>01-2-04415-100</t>
  </si>
  <si>
    <t>01-2-04415-130</t>
  </si>
  <si>
    <t>01-2-04415-200</t>
  </si>
  <si>
    <t>01-2-04415-300</t>
  </si>
  <si>
    <t>01-2-04415-382</t>
  </si>
  <si>
    <t>01-2-04415-400</t>
  </si>
  <si>
    <t>01-2-04415-500</t>
  </si>
  <si>
    <t>01-2-04415-600</t>
  </si>
  <si>
    <t>01-2-04415-000</t>
  </si>
  <si>
    <t>01-2-04690-100</t>
  </si>
  <si>
    <t>01-2-04690-130</t>
  </si>
  <si>
    <t>01-2-04690-200</t>
  </si>
  <si>
    <t>01-2-04690-300</t>
  </si>
  <si>
    <t>01-2-04690-382</t>
  </si>
  <si>
    <t>01-2-04690-400</t>
  </si>
  <si>
    <t>01-2-04690-500</t>
  </si>
  <si>
    <t>01-2-04690-600</t>
  </si>
  <si>
    <t>01-2-04690-000</t>
  </si>
  <si>
    <t>01-2-04700-100</t>
  </si>
  <si>
    <t>01-2-04700-130</t>
  </si>
  <si>
    <t>01-2-04700-200</t>
  </si>
  <si>
    <t>01-2-04700-300</t>
  </si>
  <si>
    <t>01-2-04700-382</t>
  </si>
  <si>
    <t>01-2-04700-400</t>
  </si>
  <si>
    <t>01-2-04700-600</t>
  </si>
  <si>
    <t>01-2-04700-000</t>
  </si>
  <si>
    <t>01-2-04915-100</t>
  </si>
  <si>
    <t>01-2-04915-130</t>
  </si>
  <si>
    <t>01-2-04915-200</t>
  </si>
  <si>
    <t>01-2-04915-300</t>
  </si>
  <si>
    <t>01-2-04915-382</t>
  </si>
  <si>
    <t>01-2-04915-400</t>
  </si>
  <si>
    <t>01-2-04915-500</t>
  </si>
  <si>
    <t>01-2-04915-600</t>
  </si>
  <si>
    <t>01-2-04915-000</t>
  </si>
  <si>
    <t>01-2-04925-100</t>
  </si>
  <si>
    <t>01-2-04925-130</t>
  </si>
  <si>
    <t>01-2-04925-200</t>
  </si>
  <si>
    <t>01-2-04925-300</t>
  </si>
  <si>
    <t>01-2-04925-382</t>
  </si>
  <si>
    <t>01-2-04925-400</t>
  </si>
  <si>
    <t>01-2-04925-500</t>
  </si>
  <si>
    <t>01-2-04925-600</t>
  </si>
  <si>
    <t>01-2-04925-000</t>
  </si>
  <si>
    <t>01-2-04926-100</t>
  </si>
  <si>
    <t>01-2-04926-130</t>
  </si>
  <si>
    <t>01-2-04926-200</t>
  </si>
  <si>
    <t>01-2-04926-300</t>
  </si>
  <si>
    <t>01-2-04926-382</t>
  </si>
  <si>
    <t>01-2-04926-400</t>
  </si>
  <si>
    <t>01-2-04926-500</t>
  </si>
  <si>
    <t>01-2-04926-600</t>
  </si>
  <si>
    <t>01-2-04926-000</t>
  </si>
  <si>
    <t>01-2-04940-100</t>
  </si>
  <si>
    <t>01-2-04940-130</t>
  </si>
  <si>
    <t>01-2-04940-200</t>
  </si>
  <si>
    <t>01-2-04940-300</t>
  </si>
  <si>
    <t>01-2-04940-382</t>
  </si>
  <si>
    <t>01-2-04940-400</t>
  </si>
  <si>
    <t>01-2-04940-500</t>
  </si>
  <si>
    <t>01-2-04940-600</t>
  </si>
  <si>
    <t>01-2-04940-000</t>
  </si>
  <si>
    <t>01-2-04968-100</t>
  </si>
  <si>
    <t>01-2-04968-130</t>
  </si>
  <si>
    <t>01-2-04968-200</t>
  </si>
  <si>
    <t>01-2-04968-300</t>
  </si>
  <si>
    <t>01-2-04968-382</t>
  </si>
  <si>
    <t>01-2-04968-400</t>
  </si>
  <si>
    <t>01-2-04968-500</t>
  </si>
  <si>
    <t>01-2-04968-600</t>
  </si>
  <si>
    <t>01-2-04968-000</t>
  </si>
  <si>
    <t>01-2-04980-100</t>
  </si>
  <si>
    <t>01-2-04980-130</t>
  </si>
  <si>
    <t>01-2-04980-200</t>
  </si>
  <si>
    <t>01-2-04980-300</t>
  </si>
  <si>
    <t>01-2-04980-382</t>
  </si>
  <si>
    <t>01-2-04980-400</t>
  </si>
  <si>
    <t>01-2-04980-500</t>
  </si>
  <si>
    <t>01-2-04980-600</t>
  </si>
  <si>
    <t>01-2-04980-000</t>
  </si>
  <si>
    <t>01-2-04990-100</t>
  </si>
  <si>
    <t>01-2-04990-130</t>
  </si>
  <si>
    <t>01-2-04990-200</t>
  </si>
  <si>
    <t>01-2-04990-300</t>
  </si>
  <si>
    <t>01-2-04990-382</t>
  </si>
  <si>
    <t>01-2-04990-400</t>
  </si>
  <si>
    <t>01-2-04990-500</t>
  </si>
  <si>
    <t>01-2-04990-600</t>
  </si>
  <si>
    <t>01-2-04990-000</t>
  </si>
  <si>
    <t>01-2-04000-000</t>
  </si>
  <si>
    <t>01-2-05000-605</t>
  </si>
  <si>
    <t>01-2-05000-610</t>
  </si>
  <si>
    <t>01-2-05000-620</t>
  </si>
  <si>
    <t>01-2-05000-000</t>
  </si>
  <si>
    <t>01-2-20500-000</t>
  </si>
  <si>
    <t>01-0-99101-000</t>
  </si>
  <si>
    <t>01-0-99105-000</t>
  </si>
  <si>
    <t>01-0-99201-000</t>
  </si>
  <si>
    <t>01-0-99205-000</t>
  </si>
  <si>
    <t>02-1-01410-000</t>
  </si>
  <si>
    <t>02-1-05500-000</t>
  </si>
  <si>
    <t>02-1-10000-000</t>
  </si>
  <si>
    <t>02-2-02500-500</t>
  </si>
  <si>
    <t>02-2-02500-759</t>
  </si>
  <si>
    <t>02-2-02500-000</t>
  </si>
  <si>
    <t>02-0-99101-000</t>
  </si>
  <si>
    <t>02-0-99201-000</t>
  </si>
  <si>
    <t>03-1-01410-000</t>
  </si>
  <si>
    <t>03-1-05500-000</t>
  </si>
  <si>
    <t>03-1-10000-000</t>
  </si>
  <si>
    <t>03-2-02500-200</t>
  </si>
  <si>
    <t>03-2-20500-000</t>
  </si>
  <si>
    <t>03-0-99101-000</t>
  </si>
  <si>
    <t>03-0-99201-000</t>
  </si>
  <si>
    <t>DATAYEAR</t>
  </si>
  <si>
    <t>AMOUNT</t>
  </si>
  <si>
    <t>AGENCYID</t>
  </si>
  <si>
    <t>DATAYEARS</t>
  </si>
  <si>
    <t>CODISTSCH</t>
  </si>
  <si>
    <t>Nameplate Capacity Tax</t>
  </si>
  <si>
    <t>IDEA Part B Proportionate Share</t>
  </si>
  <si>
    <t>Repayment of Taxes Paid for Revalued Property</t>
  </si>
  <si>
    <t xml:space="preserve">Supplies &amp; Materials </t>
  </si>
  <si>
    <t>01-1-03133-000</t>
  </si>
  <si>
    <t>01-1-04412-000</t>
  </si>
  <si>
    <t>01-2-05000-607</t>
  </si>
  <si>
    <t>02-1-05000-000</t>
  </si>
  <si>
    <t>02-2-02500-400</t>
  </si>
  <si>
    <t>02-2-02500-420</t>
  </si>
  <si>
    <t>02-2-20500-000</t>
  </si>
  <si>
    <t>03-2-08000-759</t>
  </si>
  <si>
    <t>IDEA Preschool (619) Base Allocation/IDEA Enrollment Poverty (619) Allocation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</si>
  <si>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</si>
  <si>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</si>
  <si>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</si>
  <si>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</si>
  <si>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</si>
  <si>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</si>
  <si>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</si>
  <si>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</si>
  <si>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</si>
  <si>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</si>
  <si>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</si>
  <si>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</si>
  <si>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</si>
  <si>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</si>
  <si>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</si>
  <si>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</si>
  <si>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</si>
  <si>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</si>
  <si>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</si>
  <si>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</si>
  <si>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</si>
  <si>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</si>
  <si>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</si>
  <si>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</si>
  <si>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</si>
  <si>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</si>
  <si>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</si>
  <si>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</si>
  <si>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</si>
  <si>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</si>
  <si>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</si>
  <si>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</si>
  <si>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</si>
  <si>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</si>
  <si>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</si>
  <si>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</si>
  <si>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</si>
  <si>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00400</t>
  </si>
  <si>
    <t>00410</t>
  </si>
  <si>
    <t>00420</t>
  </si>
  <si>
    <t>00430</t>
  </si>
  <si>
    <t>00440</t>
  </si>
  <si>
    <t>00450</t>
  </si>
  <si>
    <t>00490</t>
  </si>
  <si>
    <t>00500</t>
  </si>
  <si>
    <t>00510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</si>
  <si>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</si>
  <si>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</si>
  <si>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</si>
  <si>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</si>
  <si>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</si>
  <si>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</si>
  <si>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</si>
  <si>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</si>
  <si>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</si>
  <si>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</si>
  <si>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</si>
  <si>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</si>
  <si>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</si>
  <si>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</si>
  <si>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</si>
  <si>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</si>
  <si>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</si>
  <si>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</si>
  <si>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</si>
  <si>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00940</t>
  </si>
  <si>
    <t>00950</t>
  </si>
  <si>
    <t>00960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</si>
  <si>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</si>
  <si>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</si>
  <si>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</si>
  <si>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</si>
  <si>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</si>
  <si>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</si>
  <si>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</si>
  <si>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</si>
  <si>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</si>
  <si>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</si>
  <si>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</si>
  <si>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</si>
  <si>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</si>
  <si>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</si>
  <si>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</si>
  <si>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</si>
  <si>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</si>
  <si>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</si>
  <si>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</si>
  <si>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</si>
  <si>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</si>
  <si>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</si>
  <si>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</si>
  <si>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</si>
  <si>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</si>
  <si>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</si>
  <si>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</si>
  <si>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</si>
  <si>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</si>
  <si>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01530</t>
  </si>
  <si>
    <t>01540</t>
  </si>
  <si>
    <t>01550</t>
  </si>
  <si>
    <t>01560</t>
  </si>
  <si>
    <t>01570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</si>
  <si>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</si>
  <si>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</si>
  <si>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</si>
  <si>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</si>
  <si>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</si>
  <si>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</si>
  <si>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</si>
  <si>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</si>
  <si>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</si>
  <si>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01830</t>
  </si>
  <si>
    <t>01840</t>
  </si>
  <si>
    <t>01850</t>
  </si>
  <si>
    <t>01860</t>
  </si>
  <si>
    <t>01870</t>
  </si>
  <si>
    <t>01880</t>
  </si>
  <si>
    <t>01890</t>
  </si>
  <si>
    <t>01900</t>
  </si>
  <si>
    <t>01910</t>
  </si>
  <si>
    <t>01920</t>
  </si>
  <si>
    <t>01930</t>
  </si>
  <si>
    <t>01940</t>
  </si>
  <si>
    <t>01950</t>
  </si>
  <si>
    <t>01960</t>
  </si>
  <si>
    <t>01970</t>
  </si>
  <si>
    <t>01980</t>
  </si>
  <si>
    <t>01990</t>
  </si>
  <si>
    <t>02000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</si>
  <si>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</si>
  <si>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</si>
  <si>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</si>
  <si>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</si>
  <si>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</si>
  <si>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</si>
  <si>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</si>
  <si>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</si>
  <si>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</si>
  <si>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</si>
  <si>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</si>
  <si>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</si>
  <si>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02130</t>
  </si>
  <si>
    <t>02140</t>
  </si>
  <si>
    <t>02150</t>
  </si>
  <si>
    <t>02160</t>
  </si>
  <si>
    <t>02170</t>
  </si>
  <si>
    <t>02180</t>
  </si>
  <si>
    <t>02190</t>
  </si>
  <si>
    <t>02200</t>
  </si>
  <si>
    <t>02210</t>
  </si>
  <si>
    <t>02220</t>
  </si>
  <si>
    <t>02230</t>
  </si>
  <si>
    <t>02240</t>
  </si>
  <si>
    <t>02250</t>
  </si>
  <si>
    <t>02260</t>
  </si>
  <si>
    <t>02270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</si>
  <si>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</si>
  <si>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</si>
  <si>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</si>
  <si>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</si>
  <si>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</si>
  <si>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</si>
  <si>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</si>
  <si>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</si>
  <si>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</si>
  <si>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</si>
  <si>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</si>
  <si>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</si>
  <si>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</si>
  <si>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</si>
  <si>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</si>
  <si>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</si>
  <si>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</si>
  <si>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</si>
  <si>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</si>
  <si>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</si>
  <si>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</si>
  <si>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</si>
  <si>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</si>
  <si>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</si>
  <si>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</si>
  <si>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02570</t>
  </si>
  <si>
    <t>02580</t>
  </si>
  <si>
    <t>02590</t>
  </si>
  <si>
    <t>02600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</si>
  <si>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</si>
  <si>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</si>
  <si>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</si>
  <si>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</si>
  <si>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</si>
  <si>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</si>
  <si>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</si>
  <si>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</si>
  <si>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</si>
  <si>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</si>
  <si>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</si>
  <si>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</si>
  <si>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</si>
  <si>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02740</t>
  </si>
  <si>
    <t>02750</t>
  </si>
  <si>
    <t>02770</t>
  </si>
  <si>
    <t>02780</t>
  </si>
  <si>
    <t>02790</t>
  </si>
  <si>
    <t>02800</t>
  </si>
  <si>
    <t>02810</t>
  </si>
  <si>
    <t>02820</t>
  </si>
  <si>
    <t>02830</t>
  </si>
  <si>
    <t>02840</t>
  </si>
  <si>
    <t>02850</t>
  </si>
  <si>
    <t>02860</t>
  </si>
  <si>
    <t>02870</t>
  </si>
  <si>
    <t>02880</t>
  </si>
  <si>
    <t>02890</t>
  </si>
  <si>
    <t>02900</t>
  </si>
  <si>
    <t>02910</t>
  </si>
  <si>
    <t>02920</t>
  </si>
  <si>
    <t>02930</t>
  </si>
  <si>
    <t>02940</t>
  </si>
  <si>
    <t>02950</t>
  </si>
  <si>
    <t>02960</t>
  </si>
  <si>
    <t>02970</t>
  </si>
  <si>
    <t>02980</t>
  </si>
  <si>
    <t>02990</t>
  </si>
  <si>
    <t>03000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</si>
  <si>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</si>
  <si>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</si>
  <si>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</si>
  <si>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</si>
  <si>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</si>
  <si>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</si>
  <si>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</si>
  <si>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</si>
  <si>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</si>
  <si>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</si>
  <si>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</si>
  <si>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</si>
  <si>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</si>
  <si>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</si>
  <si>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</si>
  <si>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</si>
  <si>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03170</t>
  </si>
  <si>
    <t>03180</t>
  </si>
  <si>
    <t>03190</t>
  </si>
  <si>
    <t>03200</t>
  </si>
  <si>
    <t>03210</t>
  </si>
  <si>
    <t>03220</t>
  </si>
  <si>
    <t>03230</t>
  </si>
  <si>
    <t>03240</t>
  </si>
  <si>
    <t>03250</t>
  </si>
  <si>
    <t>03260</t>
  </si>
  <si>
    <t>03270</t>
  </si>
  <si>
    <t>03280</t>
  </si>
  <si>
    <t>03290</t>
  </si>
  <si>
    <t>03300</t>
  </si>
  <si>
    <t>03310</t>
  </si>
  <si>
    <t>03320</t>
  </si>
  <si>
    <t>03330</t>
  </si>
  <si>
    <t>03340</t>
  </si>
  <si>
    <t>03350</t>
  </si>
  <si>
    <t>03360</t>
  </si>
  <si>
    <t>03370</t>
  </si>
  <si>
    <t>03380</t>
  </si>
  <si>
    <t>03390</t>
  </si>
  <si>
    <t>03410</t>
  </si>
  <si>
    <t>03420</t>
  </si>
  <si>
    <t>03430</t>
  </si>
  <si>
    <t>03440</t>
  </si>
  <si>
    <t>03450</t>
  </si>
  <si>
    <t>03480</t>
  </si>
  <si>
    <t>03490</t>
  </si>
  <si>
    <t>03500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</si>
  <si>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</si>
  <si>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</si>
  <si>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</si>
  <si>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</si>
  <si>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</si>
  <si>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</si>
  <si>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</si>
  <si>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</si>
  <si>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03600</t>
  </si>
  <si>
    <t>03620</t>
  </si>
  <si>
    <t>03630</t>
  </si>
  <si>
    <t>03640</t>
  </si>
  <si>
    <t>03650</t>
  </si>
  <si>
    <t>03660</t>
  </si>
  <si>
    <t>03670</t>
  </si>
  <si>
    <t>03680</t>
  </si>
  <si>
    <t>03690</t>
  </si>
  <si>
    <t>03700</t>
  </si>
  <si>
    <t>03720</t>
  </si>
  <si>
    <t>03730</t>
  </si>
  <si>
    <t>03740</t>
  </si>
  <si>
    <t>03750</t>
  </si>
  <si>
    <t>03760</t>
  </si>
  <si>
    <t>03770</t>
  </si>
  <si>
    <t>03780</t>
  </si>
  <si>
    <t>03790</t>
  </si>
  <si>
    <t>03800</t>
  </si>
  <si>
    <t>03820</t>
  </si>
  <si>
    <t>03830</t>
  </si>
  <si>
    <t>03840</t>
  </si>
  <si>
    <t>03850</t>
  </si>
  <si>
    <t>03860</t>
  </si>
  <si>
    <t>03870</t>
  </si>
  <si>
    <t>03980</t>
  </si>
  <si>
    <t>03990</t>
  </si>
  <si>
    <t>04000</t>
  </si>
  <si>
    <t>04020</t>
  </si>
  <si>
    <t>04030</t>
  </si>
  <si>
    <t>04040</t>
  </si>
  <si>
    <t>04050</t>
  </si>
  <si>
    <t>04060</t>
  </si>
  <si>
    <t>04070</t>
  </si>
  <si>
    <t>04190</t>
  </si>
  <si>
    <t>04200</t>
  </si>
  <si>
    <t>04210</t>
  </si>
  <si>
    <t>04230</t>
  </si>
  <si>
    <t>04240</t>
  </si>
  <si>
    <t>04250</t>
  </si>
  <si>
    <t>04260</t>
  </si>
  <si>
    <t>04270</t>
  </si>
  <si>
    <t>04280</t>
  </si>
  <si>
    <t>04290</t>
  </si>
  <si>
    <t>04300</t>
  </si>
  <si>
    <t>04310</t>
  </si>
  <si>
    <t>04330</t>
  </si>
  <si>
    <t>04340</t>
  </si>
  <si>
    <t>04350</t>
  </si>
  <si>
    <t>04360</t>
  </si>
  <si>
    <t>04370</t>
  </si>
  <si>
    <t>04380</t>
  </si>
  <si>
    <t>04390</t>
  </si>
  <si>
    <t>04400</t>
  </si>
  <si>
    <t>04410</t>
  </si>
  <si>
    <t>04430</t>
  </si>
  <si>
    <t>04440</t>
  </si>
  <si>
    <t>04450</t>
  </si>
  <si>
    <t>04460</t>
  </si>
  <si>
    <t>04470</t>
  </si>
  <si>
    <t>04480</t>
  </si>
  <si>
    <t>04490</t>
  </si>
  <si>
    <t>04500</t>
  </si>
  <si>
    <t>04510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</si>
  <si>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</si>
  <si>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</si>
  <si>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</si>
  <si>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</si>
  <si>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</si>
  <si>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</si>
  <si>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</si>
  <si>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</si>
  <si>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</si>
  <si>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04630</t>
  </si>
  <si>
    <t>04640</t>
  </si>
  <si>
    <t>04650</t>
  </si>
  <si>
    <t>04660</t>
  </si>
  <si>
    <t>04670</t>
  </si>
  <si>
    <t>04680</t>
  </si>
  <si>
    <t>04690</t>
  </si>
  <si>
    <t>04700</t>
  </si>
  <si>
    <t>04710</t>
  </si>
  <si>
    <t>04730</t>
  </si>
  <si>
    <t>04740</t>
  </si>
  <si>
    <t>04750</t>
  </si>
  <si>
    <t>04760</t>
  </si>
  <si>
    <t>04770</t>
  </si>
  <si>
    <t>04780</t>
  </si>
  <si>
    <t>04790</t>
  </si>
  <si>
    <t>04800</t>
  </si>
  <si>
    <t>04810</t>
  </si>
  <si>
    <t>02-1-05690-000</t>
  </si>
  <si>
    <t>Total Pupil Transportation (Add 2760 and 2765)</t>
  </si>
  <si>
    <t>E-Books</t>
  </si>
  <si>
    <t>01-2-01100-425</t>
  </si>
  <si>
    <t>01-2-01190-425</t>
  </si>
  <si>
    <t>01-2-01200-425</t>
  </si>
  <si>
    <t>01-2-03500-425</t>
  </si>
  <si>
    <t>01-2-04200-425</t>
  </si>
  <si>
    <t>01-2-04210-425</t>
  </si>
  <si>
    <t>01-2-04230-425</t>
  </si>
  <si>
    <t>01-2-04310-425</t>
  </si>
  <si>
    <t>01-2-04330-425</t>
  </si>
  <si>
    <t>01-2-04404-425</t>
  </si>
  <si>
    <t>01-2-04410-425</t>
  </si>
  <si>
    <t>01-2-04411-425</t>
  </si>
  <si>
    <t>01-2-04412-425</t>
  </si>
  <si>
    <t>01-2-04414-425</t>
  </si>
  <si>
    <t>01-2-04415-425</t>
  </si>
  <si>
    <t>01-2-04690-425</t>
  </si>
  <si>
    <t>01-2-04700-425</t>
  </si>
  <si>
    <t>01-2-04915-425</t>
  </si>
  <si>
    <t>01-2-04925-425</t>
  </si>
  <si>
    <t>01-2-04926-425</t>
  </si>
  <si>
    <t>01-2-04940-425</t>
  </si>
  <si>
    <t>01-2-04968-425</t>
  </si>
  <si>
    <t>01-2-04980-425</t>
  </si>
  <si>
    <t>01-2-04990-425</t>
  </si>
  <si>
    <t>02-2-02500-425</t>
  </si>
  <si>
    <t>01-2-04406-425</t>
  </si>
  <si>
    <t>01-2-04414-500</t>
  </si>
  <si>
    <t>01-2-04700-500</t>
  </si>
  <si>
    <t>00160</t>
  </si>
  <si>
    <t>00460</t>
  </si>
  <si>
    <t>00470</t>
  </si>
  <si>
    <t>00480</t>
  </si>
  <si>
    <t>00640</t>
  </si>
  <si>
    <t>01300</t>
  </si>
  <si>
    <t>01410</t>
  </si>
  <si>
    <t>01520</t>
  </si>
  <si>
    <t>01820</t>
  </si>
  <si>
    <t>02280</t>
  </si>
  <si>
    <t>02380</t>
  </si>
  <si>
    <t>02470</t>
  </si>
  <si>
    <t>02560</t>
  </si>
  <si>
    <t>03400</t>
  </si>
  <si>
    <t>03460</t>
  </si>
  <si>
    <t>03470</t>
  </si>
  <si>
    <t>03510</t>
  </si>
  <si>
    <t>03610</t>
  </si>
  <si>
    <t>03710</t>
  </si>
  <si>
    <t>03810</t>
  </si>
  <si>
    <t>03880</t>
  </si>
  <si>
    <t>03890</t>
  </si>
  <si>
    <t>03900</t>
  </si>
  <si>
    <t>03910</t>
  </si>
  <si>
    <t>03920</t>
  </si>
  <si>
    <t>03930</t>
  </si>
  <si>
    <t>03940</t>
  </si>
  <si>
    <t>03950</t>
  </si>
  <si>
    <t>03960</t>
  </si>
  <si>
    <t>03970</t>
  </si>
  <si>
    <t>04010</t>
  </si>
  <si>
    <t>04080</t>
  </si>
  <si>
    <t>04090</t>
  </si>
  <si>
    <t>04100</t>
  </si>
  <si>
    <t>04110</t>
  </si>
  <si>
    <t>04120</t>
  </si>
  <si>
    <t>04130</t>
  </si>
  <si>
    <t>04140</t>
  </si>
  <si>
    <t>04150</t>
  </si>
  <si>
    <t>04160</t>
  </si>
  <si>
    <t>04170</t>
  </si>
  <si>
    <t>04180</t>
  </si>
  <si>
    <t>04220</t>
  </si>
  <si>
    <t>04320</t>
  </si>
  <si>
    <t>04420</t>
  </si>
  <si>
    <t>04520</t>
  </si>
  <si>
    <t>04620</t>
  </si>
  <si>
    <t>04720</t>
  </si>
  <si>
    <t>Transportation received from Individuals (Early Childhood)</t>
  </si>
  <si>
    <t>Postsecondary Receipts</t>
  </si>
  <si>
    <t>Career Education</t>
  </si>
  <si>
    <t>Mileage to Parents (Early Childhood only)</t>
  </si>
  <si>
    <t>01-1-01325-000</t>
  </si>
  <si>
    <t>01-1-01925-000</t>
  </si>
  <si>
    <t>01-1-01950-000</t>
  </si>
  <si>
    <t>01-1-03551-000</t>
  </si>
  <si>
    <t>01-1-04215-000</t>
  </si>
  <si>
    <t>01-1-04450-000</t>
  </si>
  <si>
    <t>01-2-01190-332</t>
  </si>
  <si>
    <t>01-2-02765-200</t>
  </si>
  <si>
    <t>01-1-01215-000</t>
  </si>
  <si>
    <t>Voluntary Terminations</t>
  </si>
  <si>
    <t>01-2-01100-284</t>
  </si>
  <si>
    <t>Total Non-Revenue Receipts</t>
  </si>
  <si>
    <t>GRAND TOTAL OF ALL RECEIPTS</t>
  </si>
  <si>
    <t xml:space="preserve"> LOCAL RECEIPTS (1000)</t>
  </si>
  <si>
    <t xml:space="preserve"> (Add 5300 through 5690)</t>
  </si>
  <si>
    <t>COUNTY RECEIPTS (2000)</t>
  </si>
  <si>
    <t>STATE RECEIPTS (3000)</t>
  </si>
  <si>
    <t>FEDERAL RECEIPTS (4000)</t>
  </si>
  <si>
    <t>NON-REVENUE RECEIPTS (5000)</t>
  </si>
  <si>
    <t>SUPPORT SERVICES - BUSINESS</t>
  </si>
  <si>
    <t xml:space="preserve"> LOCAL RECEIPTS</t>
  </si>
  <si>
    <t xml:space="preserve"> NON REVENUE RECEIPTS</t>
  </si>
  <si>
    <t>TOTAL RECEIPTS (Add 1410 and 5000)</t>
  </si>
  <si>
    <t xml:space="preserve"> (Add 5500 and 5690)</t>
  </si>
  <si>
    <t>Transfers From Other Funds (As Expensed from the General Fund)</t>
  </si>
  <si>
    <t xml:space="preserve"> Total Support Services - Business</t>
  </si>
  <si>
    <t xml:space="preserve"> (Add 400 through 500)</t>
  </si>
  <si>
    <t>TRANSFERS</t>
  </si>
  <si>
    <t>LOCAL RECEIPTS</t>
  </si>
  <si>
    <t xml:space="preserve"> SUPPORT SERVICES - BUSINESS</t>
  </si>
  <si>
    <t xml:space="preserve"> TOTAL RECEIPTS</t>
  </si>
  <si>
    <t xml:space="preserve"> (Add 1410 and 5500)</t>
  </si>
  <si>
    <t xml:space="preserve"> TOTAL DISBURSEMENTS</t>
  </si>
  <si>
    <t xml:space="preserve"> (Add 200 and 759)</t>
  </si>
  <si>
    <t>01-2-03500-284</t>
  </si>
  <si>
    <t>01-2-03400-100</t>
  </si>
  <si>
    <t>01-2-03400-130</t>
  </si>
  <si>
    <t>01-2-03400-200</t>
  </si>
  <si>
    <t>01-2-03400-284</t>
  </si>
  <si>
    <t>01-2-03400-300</t>
  </si>
  <si>
    <t>01-2-03400-382</t>
  </si>
  <si>
    <t>01-2-03400-400</t>
  </si>
  <si>
    <t>01-2-03400-425</t>
  </si>
  <si>
    <t>01-2-03400-500</t>
  </si>
  <si>
    <t>01-2-03400-600</t>
  </si>
  <si>
    <t>01-2-03400-000</t>
  </si>
  <si>
    <t>01-2-01190-284</t>
  </si>
  <si>
    <t>01-2-01200-284</t>
  </si>
  <si>
    <t>01-2-02100-284</t>
  </si>
  <si>
    <t>01-2-02150-284</t>
  </si>
  <si>
    <t>01-2-02212-284</t>
  </si>
  <si>
    <t>01-2-02222-284</t>
  </si>
  <si>
    <t>01-2-02520-284</t>
  </si>
  <si>
    <t>01-2-02600-284</t>
  </si>
  <si>
    <t>01-2-02760-284</t>
  </si>
  <si>
    <t>01-2-02765-284</t>
  </si>
  <si>
    <t>01-2-02800-284</t>
  </si>
  <si>
    <t>01-2-03000-285</t>
  </si>
  <si>
    <t>00520</t>
  </si>
  <si>
    <t>1000 FUNCTION - ALL INSTRUCTION</t>
  </si>
  <si>
    <t>GENERAL EDUCATION INSTRUCTIONAL SERVICES TO SCHOOLS</t>
  </si>
  <si>
    <t>(NON-SPECIAL EDUCATION)</t>
  </si>
  <si>
    <t>Code</t>
  </si>
  <si>
    <t>Object</t>
  </si>
  <si>
    <t xml:space="preserve">EARLY CHILDHOOD EDUCATIONAL PROGRAMS (Do not include expenditures of </t>
  </si>
  <si>
    <t>state or federal grant funds)</t>
  </si>
  <si>
    <t>SPECIAL EDUCATION PROGRAMS AND SERVICES TO SCHOOLS</t>
  </si>
  <si>
    <t xml:space="preserve">Total Student Non-Instructional (Support) Services and </t>
  </si>
  <si>
    <t>2150 FUNCTION - SUPPORT SERVICES - PUPILS - SAFETY &amp; SECURITY</t>
  </si>
  <si>
    <t xml:space="preserve">Total Support Services - Pupils - Safety &amp; Security  </t>
  </si>
  <si>
    <t>2200 FUNCTION - SUPPORT SERVICES STAFF</t>
  </si>
  <si>
    <t>STAFF DEVELOPMENT AND IN-SERVICE TO SCHOOLS</t>
  </si>
  <si>
    <t xml:space="preserve">Total Staff Development and In-Service to Schools </t>
  </si>
  <si>
    <t>PRODUCTION AND MEDIA SERVICES TO SCHOOLS</t>
  </si>
  <si>
    <t>Total Support Services Staff (Add 2212 and 2222)</t>
  </si>
  <si>
    <t>2500 FUNCTION - SUPPORT SERVICES</t>
  </si>
  <si>
    <t>Total Building and Sites (Add 500 through 600)</t>
  </si>
  <si>
    <t>VEHICLE ACQUISITION AND MAINTENANCE OTHER THAN PUPIL</t>
  </si>
  <si>
    <t>TRANSPORTATION VEHICLES</t>
  </si>
  <si>
    <t xml:space="preserve">Total Vehicle Acquisition and Maintenance Other Than </t>
  </si>
  <si>
    <t xml:space="preserve">2600 FUNCTION - SUPPORT SERVICES, MAINTENANCE AND OPERATION OF </t>
  </si>
  <si>
    <t xml:space="preserve">           BUILDING(S) AND SITE(S)</t>
  </si>
  <si>
    <t xml:space="preserve">Total Maintenance and Operation of Building(s) and </t>
  </si>
  <si>
    <t>2700 FUNCTION - SUPPORT SERVICES - PUPIL TRANSPORTATION</t>
  </si>
  <si>
    <t>2800 FUNCTION - ADMINISTRATIVE SERVICES AND SUPPORT TO SCHOOLS</t>
  </si>
  <si>
    <t>2900 FUNCTION - MATERIALS AND EQUIPMENT SERVICES TO SCHOOLS</t>
  </si>
  <si>
    <t>Total Materials and Equipment Services (Add 100 through 600)</t>
  </si>
  <si>
    <t>3000 FUNCTION - COMMUNITY SERVICES</t>
  </si>
  <si>
    <t>3500 FUNCTION - STATE CATEGORICAL PROGRAMS</t>
  </si>
  <si>
    <t>STAFF DEVELOPMENT</t>
  </si>
  <si>
    <t>Total Staff Development (Add 100 through 600)</t>
  </si>
  <si>
    <t>TECHNOLOGY</t>
  </si>
  <si>
    <t>Total Technology (Add 100 through 600)</t>
  </si>
  <si>
    <t>INSTRUCTIONAL MATERIALS</t>
  </si>
  <si>
    <t>Total Instructional Materials (Add 100 through 600)</t>
  </si>
  <si>
    <t>TECHNOLOGY INFRASTRUCTURE</t>
  </si>
  <si>
    <t>Total Technology Infrastructure (Add 100 through 600)</t>
  </si>
  <si>
    <t xml:space="preserve">Total Core Services &amp; Technology Infrastructure </t>
  </si>
  <si>
    <t>(Add 3552, 3554, 3556 and 3558)</t>
  </si>
  <si>
    <t>4000 FUNCTION - FEDERAL PROGRAMS</t>
  </si>
  <si>
    <t xml:space="preserve">TITLE I, PART D, SUBPART 2   </t>
  </si>
  <si>
    <t xml:space="preserve">Total Title l, Part D, Subpart 2      </t>
  </si>
  <si>
    <t>Total IDEA   Early Intervening Services  (Add 100 through 600)</t>
  </si>
  <si>
    <t>Total IDEA Part B Proportionate Share (Add 100 through 600)</t>
  </si>
  <si>
    <t>Total IDEA Part C (Add 100 through 600)</t>
  </si>
  <si>
    <t>Total IDEA Special Projects (Add 100 through 600)</t>
  </si>
  <si>
    <t>Total Other Federal Non-Categorical Expenditures (Add 100 through 600)</t>
  </si>
  <si>
    <t>Total Head Start (Add 100 through 600)</t>
  </si>
  <si>
    <t xml:space="preserve">Total Adult Basic Education  (Add 100 through 600)  </t>
  </si>
  <si>
    <t>OTHER FEDERAL CATEGORICAL EXPENDITURES</t>
  </si>
  <si>
    <t>Total  Other Federal Categorical Expenditures (Add 100 through 600)</t>
  </si>
  <si>
    <t>5000 FUNCTION - DEBT SERVICES</t>
  </si>
  <si>
    <t xml:space="preserve"> Total Debt Services (Add 605 through 620)</t>
  </si>
  <si>
    <t>01-2-03552-000</t>
  </si>
  <si>
    <t>01-2-03554-000</t>
  </si>
  <si>
    <t>01-2-03554-100</t>
  </si>
  <si>
    <t>01-2-03552-100</t>
  </si>
  <si>
    <t>01-2-03556-100</t>
  </si>
  <si>
    <t>01-2-03558-100</t>
  </si>
  <si>
    <t>01-2-03552-130</t>
  </si>
  <si>
    <t>01-2-03552-200</t>
  </si>
  <si>
    <t>01-2-03552-284</t>
  </si>
  <si>
    <t>01-2-03552-300</t>
  </si>
  <si>
    <t>01-2-03552-382</t>
  </si>
  <si>
    <t>01-2-03552-400</t>
  </si>
  <si>
    <t>01-2-03552-500</t>
  </si>
  <si>
    <t>01-2-03552-600</t>
  </si>
  <si>
    <t>01-2-03554-130</t>
  </si>
  <si>
    <t>01-2-03554-200</t>
  </si>
  <si>
    <t>01-2-03554-284</t>
  </si>
  <si>
    <t>01-2-03554-300</t>
  </si>
  <si>
    <t>01-2-03554-382</t>
  </si>
  <si>
    <t>01-2-03554-400</t>
  </si>
  <si>
    <t>01-2-03554-500</t>
  </si>
  <si>
    <t>01-2-03554-600</t>
  </si>
  <si>
    <t>01-2-03556-130</t>
  </si>
  <si>
    <t>01-2-03556-200</t>
  </si>
  <si>
    <t>01-2-03556-284</t>
  </si>
  <si>
    <t>01-2-03556-300</t>
  </si>
  <si>
    <t>01-2-03556-382</t>
  </si>
  <si>
    <t>01-2-03556-400</t>
  </si>
  <si>
    <t>01-2-03556-425</t>
  </si>
  <si>
    <t>01-2-03556-500</t>
  </si>
  <si>
    <t>01-2-03556-600</t>
  </si>
  <si>
    <t>01-2-03556-000</t>
  </si>
  <si>
    <t>01-2-03558-130</t>
  </si>
  <si>
    <t>01-2-03558-200</t>
  </si>
  <si>
    <t>01-2-03558-284</t>
  </si>
  <si>
    <t>01-2-03558-300</t>
  </si>
  <si>
    <t>01-2-03558-382</t>
  </si>
  <si>
    <t>01-2-03558-400</t>
  </si>
  <si>
    <t>01-2-03558-500</t>
  </si>
  <si>
    <t>01-2-03558-600</t>
  </si>
  <si>
    <t>01-2-03558-000</t>
  </si>
  <si>
    <t>01-2-03550-000</t>
  </si>
  <si>
    <t>01-2-02900-100</t>
  </si>
  <si>
    <t>01-2-02900-130</t>
  </si>
  <si>
    <t>01-2-02900-200</t>
  </si>
  <si>
    <t>01-2-02900-284</t>
  </si>
  <si>
    <t>01-2-02900-300</t>
  </si>
  <si>
    <t>01-2-02900-382</t>
  </si>
  <si>
    <t>01-2-02900-400</t>
  </si>
  <si>
    <t>01-2-02900-500</t>
  </si>
  <si>
    <t>01-2-02900-600</t>
  </si>
  <si>
    <t>01-2-02900-000</t>
  </si>
  <si>
    <t>Personal Property Tax Credit</t>
  </si>
  <si>
    <t>Nebraska Innovation Grant Program</t>
  </si>
  <si>
    <t>Total Early Childhood Special Education Instructional Programs   Ages 3-5</t>
  </si>
  <si>
    <t xml:space="preserve"> EARLY CHILDHOOD SPECIAL EDUCATION INSTRUCTIONAL PROGRAMS   AGES 0-2</t>
  </si>
  <si>
    <t>Total Early Childhood Special Education Instructional Programs   Ages 0-2</t>
  </si>
  <si>
    <t>01-1-03132-000</t>
  </si>
  <si>
    <t>Nebraska Innovative Grant Program</t>
  </si>
  <si>
    <t>01-1-03575-000</t>
  </si>
  <si>
    <t>01-2-01292-100</t>
  </si>
  <si>
    <t>01-2-01292-130</t>
  </si>
  <si>
    <t>01-2-01292-200</t>
  </si>
  <si>
    <t>01-2-01292-284</t>
  </si>
  <si>
    <t>01-2-01292-300</t>
  </si>
  <si>
    <t>01-2-01292-382</t>
  </si>
  <si>
    <t>01-2-01292-400</t>
  </si>
  <si>
    <t>01-2-01292-420</t>
  </si>
  <si>
    <t>01-2-01292-425</t>
  </si>
  <si>
    <t>01-2-01292-500</t>
  </si>
  <si>
    <t>01-2-01292-600</t>
  </si>
  <si>
    <t>01-2-01292-000</t>
  </si>
  <si>
    <t>01-2-01291-100</t>
  </si>
  <si>
    <t>01-2-01291-130</t>
  </si>
  <si>
    <t>01-2-01291-200</t>
  </si>
  <si>
    <t>01-2-01291-284</t>
  </si>
  <si>
    <t>01-2-01291-300</t>
  </si>
  <si>
    <t>01-2-01291-382</t>
  </si>
  <si>
    <t>01-2-01291-400</t>
  </si>
  <si>
    <t>01-2-01291-420</t>
  </si>
  <si>
    <t>01-2-01291-425</t>
  </si>
  <si>
    <t>01-2-01291-500</t>
  </si>
  <si>
    <t>01-2-01291-600</t>
  </si>
  <si>
    <t>01-2-01291-000</t>
  </si>
  <si>
    <r>
      <rPr>
        <b/>
        <sz val="11"/>
        <rFont val="Calibri"/>
        <family val="2"/>
        <scheme val="minor"/>
      </rPr>
      <t>20500 TOTAL DISBURSEMENTS</t>
    </r>
    <r>
      <rPr>
        <sz val="11"/>
        <rFont val="Calibri"/>
        <family val="2"/>
        <scheme val="minor"/>
      </rPr>
      <t xml:space="preserve"> </t>
    </r>
  </si>
  <si>
    <t>Tuition Receipts for Classes (School Bus Driver Training, etc.)</t>
  </si>
  <si>
    <t>Special Education Programs (School Age)</t>
  </si>
  <si>
    <t>Special Education Transportation (School Age)</t>
  </si>
  <si>
    <t>Contracted Services (Flow-Through Funds from the State)</t>
  </si>
  <si>
    <t>Title VI Part B REAP (Rural Low Income Schools Grants from NDE)</t>
  </si>
  <si>
    <t>Federal Vocational and Applied Technology Education (Carl Perkins)</t>
  </si>
  <si>
    <t>EXECUTIVE ADMINISTRATION</t>
  </si>
  <si>
    <t>Distance Education &amp; Telecommunications Service Receipts</t>
  </si>
  <si>
    <t>Medicaid in Public Schools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</si>
  <si>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</si>
  <si>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</si>
  <si>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</si>
  <si>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</si>
  <si>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</si>
  <si>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</si>
  <si>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</si>
  <si>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</si>
  <si>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00970</t>
  </si>
  <si>
    <t>00980</t>
  </si>
  <si>
    <t>00990</t>
  </si>
  <si>
    <t>01000</t>
  </si>
  <si>
    <t>01010</t>
  </si>
  <si>
    <t>01020</t>
  </si>
  <si>
    <t>01030</t>
  </si>
  <si>
    <t>01040</t>
  </si>
  <si>
    <t>01050</t>
  </si>
  <si>
    <t>01060</t>
  </si>
  <si>
    <t>01070</t>
  </si>
  <si>
    <t>01580</t>
  </si>
  <si>
    <t>01590</t>
  </si>
  <si>
    <t>IDEA Part B Transition Projects</t>
  </si>
  <si>
    <t>Sub-Awards/Sub-Contracts - $25,000 or Less</t>
  </si>
  <si>
    <t xml:space="preserve">Sub-Awards/Sub-Contracts - in excess of $25,000 </t>
  </si>
  <si>
    <t>Presidential Declared Disaster Receipts</t>
  </si>
  <si>
    <t>President Declared Disaster Expenditures</t>
  </si>
  <si>
    <t>Personal Property Tax Credit - Railroads &amp; Public Service Entities</t>
  </si>
  <si>
    <t>Core Services &amp; Technology Infrastructure</t>
  </si>
  <si>
    <t>01-1-01995-000</t>
  </si>
  <si>
    <t>01-1-01965-000</t>
  </si>
  <si>
    <t>01-1-03134-000</t>
  </si>
  <si>
    <t>01-1-03995-000</t>
  </si>
  <si>
    <t>01-1-04417-000</t>
  </si>
  <si>
    <t>01-1-04995-000</t>
  </si>
  <si>
    <t>3550 FUNCTION - CORE SERVICES &amp; TECHNOLOGY INFRASTRUCTURE</t>
  </si>
  <si>
    <t>[Non-Special Education] (Add 100 through 995)</t>
  </si>
  <si>
    <t>(Add 100 through 955)</t>
  </si>
  <si>
    <t>Total Early Childhood Educational Programs (Add 100 through 955)</t>
  </si>
  <si>
    <t>Programs to Schools (Add 100 through 955)</t>
  </si>
  <si>
    <t>Pupil Transportation Vehicles (Add 100 through 955)</t>
  </si>
  <si>
    <t>Site(s) (Add 100 through 955)</t>
  </si>
  <si>
    <t xml:space="preserve">(Add 100 through 955)  </t>
  </si>
  <si>
    <t>Total State Categorical Programs (Add 100 through 955)</t>
  </si>
  <si>
    <t>01-2-01100-955</t>
  </si>
  <si>
    <t>01-2-01190-955</t>
  </si>
  <si>
    <t>01-2-01200-955</t>
  </si>
  <si>
    <t>01-2-01291-955</t>
  </si>
  <si>
    <t>01-2-01292-955</t>
  </si>
  <si>
    <t>01-2-02310-955</t>
  </si>
  <si>
    <t>01-2-02150-955</t>
  </si>
  <si>
    <t>01-2-02320-955</t>
  </si>
  <si>
    <t>01-2-02510-955</t>
  </si>
  <si>
    <t>01-2-02520-955</t>
  </si>
  <si>
    <t>01-2-02600-955</t>
  </si>
  <si>
    <t>01-2-02760-955</t>
  </si>
  <si>
    <t>01-2-02765-955</t>
  </si>
  <si>
    <t>01-2-03000-955</t>
  </si>
  <si>
    <t>01-2-03400-955</t>
  </si>
  <si>
    <t>01-2-03500-955</t>
  </si>
  <si>
    <t>01-2-04200-395</t>
  </si>
  <si>
    <t>01-2-04200-396</t>
  </si>
  <si>
    <t>01-2-04210-395</t>
  </si>
  <si>
    <t>01-2-04210-396</t>
  </si>
  <si>
    <t>01-2-04230-395</t>
  </si>
  <si>
    <t>01-2-04230-396</t>
  </si>
  <si>
    <t>01-2-04310-395</t>
  </si>
  <si>
    <t>01-2-04310-396</t>
  </si>
  <si>
    <t>01-2-04330-395</t>
  </si>
  <si>
    <t>01-2-04330-396</t>
  </si>
  <si>
    <t>01-2-04404-395</t>
  </si>
  <si>
    <t>01-2-04404-396</t>
  </si>
  <si>
    <t>01-2-04406-395</t>
  </si>
  <si>
    <t>01-2-04406-396</t>
  </si>
  <si>
    <t>01-2-04410-395</t>
  </si>
  <si>
    <t>01-2-04410-396</t>
  </si>
  <si>
    <t>01-2-04411-396</t>
  </si>
  <si>
    <t>01-2-04411-395</t>
  </si>
  <si>
    <t>01-2-04412-395</t>
  </si>
  <si>
    <t>01-2-04412-396</t>
  </si>
  <si>
    <t>01-2-04414-395</t>
  </si>
  <si>
    <t>01-2-04414-396</t>
  </si>
  <si>
    <t>01-2-04415-395</t>
  </si>
  <si>
    <t>01-2-04415-396</t>
  </si>
  <si>
    <t>01-2-04690-395</t>
  </si>
  <si>
    <t>01-2-04690-396</t>
  </si>
  <si>
    <t>01-2-04417-100</t>
  </si>
  <si>
    <t>01-2-04417-130</t>
  </si>
  <si>
    <t>01-2-04417-200</t>
  </si>
  <si>
    <t>01-2-04417-300</t>
  </si>
  <si>
    <t>01-2-04417-382</t>
  </si>
  <si>
    <t>01-2-04417-395</t>
  </si>
  <si>
    <t>01-2-04417-396</t>
  </si>
  <si>
    <t>01-2-04417-400</t>
  </si>
  <si>
    <t>01-2-04417-425</t>
  </si>
  <si>
    <t>01-2-04417-500</t>
  </si>
  <si>
    <t>01-2-04417-600</t>
  </si>
  <si>
    <t>01-2-04417-000</t>
  </si>
  <si>
    <t>01-2-04700-395</t>
  </si>
  <si>
    <t>01-2-04700-396</t>
  </si>
  <si>
    <t>01-2-04915-395</t>
  </si>
  <si>
    <t>01-2-04915-396</t>
  </si>
  <si>
    <t>01-2-04925-395</t>
  </si>
  <si>
    <t>01-2-04925-396</t>
  </si>
  <si>
    <t>01-2-04926-395</t>
  </si>
  <si>
    <t>01-2-04926-396</t>
  </si>
  <si>
    <t>01-2-04940-395</t>
  </si>
  <si>
    <t>01-2-04940-396</t>
  </si>
  <si>
    <t>01-2-04968-395</t>
  </si>
  <si>
    <t>01-2-04968-396</t>
  </si>
  <si>
    <t>01-2-04980-395</t>
  </si>
  <si>
    <t>01-2-04980-396</t>
  </si>
  <si>
    <t>01-2-04990-395</t>
  </si>
  <si>
    <t>01-2-04990-396</t>
  </si>
  <si>
    <t>04820</t>
  </si>
  <si>
    <t>04830</t>
  </si>
  <si>
    <t>04840</t>
  </si>
  <si>
    <t>04850</t>
  </si>
  <si>
    <t>04860</t>
  </si>
  <si>
    <t>04870</t>
  </si>
  <si>
    <t>04880</t>
  </si>
  <si>
    <t>04890</t>
  </si>
  <si>
    <t>04900</t>
  </si>
  <si>
    <t>04910</t>
  </si>
  <si>
    <t>04920</t>
  </si>
  <si>
    <t>04930</t>
  </si>
  <si>
    <t>04940</t>
  </si>
  <si>
    <t>04950</t>
  </si>
  <si>
    <t>04960</t>
  </si>
  <si>
    <t>04970</t>
  </si>
  <si>
    <t>04980</t>
  </si>
  <si>
    <t>04990</t>
  </si>
  <si>
    <t>05000</t>
  </si>
  <si>
    <t>05010</t>
  </si>
  <si>
    <t>05020</t>
  </si>
  <si>
    <t>05030</t>
  </si>
  <si>
    <t>05040</t>
  </si>
  <si>
    <t>05050</t>
  </si>
  <si>
    <t>05060</t>
  </si>
  <si>
    <t>05070</t>
  </si>
  <si>
    <t>05080</t>
  </si>
  <si>
    <t>05090</t>
  </si>
  <si>
    <t>05100</t>
  </si>
  <si>
    <t>05110</t>
  </si>
  <si>
    <t>05120</t>
  </si>
  <si>
    <t>05130</t>
  </si>
  <si>
    <t>05140</t>
  </si>
  <si>
    <t>05150</t>
  </si>
  <si>
    <t>05160</t>
  </si>
  <si>
    <t>05170</t>
  </si>
  <si>
    <t>05180</t>
  </si>
  <si>
    <t>05190</t>
  </si>
  <si>
    <t>05200</t>
  </si>
  <si>
    <t>05210</t>
  </si>
  <si>
    <t>05220</t>
  </si>
  <si>
    <t>05230</t>
  </si>
  <si>
    <t>05240</t>
  </si>
  <si>
    <t>05250</t>
  </si>
  <si>
    <t>05260</t>
  </si>
  <si>
    <t>05270</t>
  </si>
  <si>
    <t>05280</t>
  </si>
  <si>
    <t>05290</t>
  </si>
  <si>
    <t>05300</t>
  </si>
  <si>
    <t>05310</t>
  </si>
  <si>
    <t>05320</t>
  </si>
  <si>
    <t>05330</t>
  </si>
  <si>
    <t>05340</t>
  </si>
  <si>
    <t>05350</t>
  </si>
  <si>
    <t>05360</t>
  </si>
  <si>
    <t>05370</t>
  </si>
  <si>
    <t>05380</t>
  </si>
  <si>
    <t>05390</t>
  </si>
  <si>
    <t>05400</t>
  </si>
  <si>
    <t>05410</t>
  </si>
  <si>
    <t>05420</t>
  </si>
  <si>
    <t>05430</t>
  </si>
  <si>
    <t>05440</t>
  </si>
  <si>
    <t>05450</t>
  </si>
  <si>
    <t>05460</t>
  </si>
  <si>
    <t>05470</t>
  </si>
  <si>
    <t>05480</t>
  </si>
  <si>
    <t>05490</t>
  </si>
  <si>
    <t>05500</t>
  </si>
  <si>
    <t>05510</t>
  </si>
  <si>
    <t>05520</t>
  </si>
  <si>
    <t>05530</t>
  </si>
  <si>
    <t>05540</t>
  </si>
  <si>
    <t>05550</t>
  </si>
  <si>
    <t>05560</t>
  </si>
  <si>
    <t>05570</t>
  </si>
  <si>
    <t>05580</t>
  </si>
  <si>
    <t>05590</t>
  </si>
  <si>
    <t>05600</t>
  </si>
  <si>
    <t>05610</t>
  </si>
  <si>
    <t>05620</t>
  </si>
  <si>
    <t>05630</t>
  </si>
  <si>
    <t>05640</t>
  </si>
  <si>
    <t>05650</t>
  </si>
  <si>
    <t>05660</t>
  </si>
  <si>
    <t>05670</t>
  </si>
  <si>
    <t>05680</t>
  </si>
  <si>
    <t>05690</t>
  </si>
  <si>
    <t>05700</t>
  </si>
  <si>
    <t>05710</t>
  </si>
  <si>
    <t>05720</t>
  </si>
  <si>
    <t>05730</t>
  </si>
  <si>
    <t>05740</t>
  </si>
  <si>
    <t>05750</t>
  </si>
  <si>
    <t>05760</t>
  </si>
  <si>
    <t>05770</t>
  </si>
  <si>
    <t>05780</t>
  </si>
  <si>
    <t>05790</t>
  </si>
  <si>
    <t>05800</t>
  </si>
  <si>
    <t>05810</t>
  </si>
  <si>
    <t>05820</t>
  </si>
  <si>
    <t>05830</t>
  </si>
  <si>
    <t>05840</t>
  </si>
  <si>
    <t>05850</t>
  </si>
  <si>
    <t>05860</t>
  </si>
  <si>
    <t>05870</t>
  </si>
  <si>
    <t>05880</t>
  </si>
  <si>
    <t>05890</t>
  </si>
  <si>
    <t>05900</t>
  </si>
  <si>
    <t>05910</t>
  </si>
  <si>
    <t>05920</t>
  </si>
  <si>
    <t>05930</t>
  </si>
  <si>
    <t>05940</t>
  </si>
  <si>
    <t>05950</t>
  </si>
  <si>
    <t>05960</t>
  </si>
  <si>
    <t>05970</t>
  </si>
  <si>
    <t>05980</t>
  </si>
  <si>
    <t>05990</t>
  </si>
  <si>
    <t>06000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</si>
  <si>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</si>
  <si>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</si>
  <si>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</si>
  <si>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</si>
  <si>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</si>
  <si>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</si>
  <si>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</si>
  <si>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</si>
  <si>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</si>
  <si>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</si>
  <si>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</si>
  <si>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</si>
  <si>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</si>
  <si>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</si>
  <si>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</si>
  <si>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</si>
  <si>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</si>
  <si>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</si>
  <si>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</si>
  <si>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</si>
  <si>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</si>
  <si>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</si>
  <si>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</si>
  <si>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</si>
  <si>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</si>
  <si>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</si>
  <si>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</si>
  <si>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</si>
  <si>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</si>
  <si>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06300</t>
  </si>
  <si>
    <t>06310</t>
  </si>
  <si>
    <t>06320</t>
  </si>
  <si>
    <t>06330</t>
  </si>
  <si>
    <t>06340</t>
  </si>
  <si>
    <t>06350</t>
  </si>
  <si>
    <t>06360</t>
  </si>
  <si>
    <t>06370</t>
  </si>
  <si>
    <t>06380</t>
  </si>
  <si>
    <t>06390</t>
  </si>
  <si>
    <t>06400</t>
  </si>
  <si>
    <t>06410</t>
  </si>
  <si>
    <t>06420</t>
  </si>
  <si>
    <t>06430</t>
  </si>
  <si>
    <t>06440</t>
  </si>
  <si>
    <t>06450</t>
  </si>
  <si>
    <t>06460</t>
  </si>
  <si>
    <t>06470</t>
  </si>
  <si>
    <t>06480</t>
  </si>
  <si>
    <t>06490</t>
  </si>
  <si>
    <t>06500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</si>
  <si>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</si>
  <si>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</si>
  <si>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</si>
  <si>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</si>
  <si>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</si>
  <si>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</si>
  <si>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</si>
  <si>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</si>
  <si>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</si>
  <si>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</si>
  <si>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</si>
  <si>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</si>
  <si>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</si>
  <si>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</si>
  <si>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</si>
  <si>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</si>
  <si>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06670</t>
  </si>
  <si>
    <t>06680</t>
  </si>
  <si>
    <t>06690</t>
  </si>
  <si>
    <t>06700</t>
  </si>
  <si>
    <t>06710</t>
  </si>
  <si>
    <t>06720</t>
  </si>
  <si>
    <t>06730</t>
  </si>
  <si>
    <t>06740</t>
  </si>
  <si>
    <t>06750</t>
  </si>
  <si>
    <t>06760</t>
  </si>
  <si>
    <t>06770</t>
  </si>
  <si>
    <t>06780</t>
  </si>
  <si>
    <t>06790</t>
  </si>
  <si>
    <t>06800</t>
  </si>
  <si>
    <t>06810</t>
  </si>
  <si>
    <t>06820</t>
  </si>
  <si>
    <t>06830</t>
  </si>
  <si>
    <t>06840</t>
  </si>
  <si>
    <t>06850</t>
  </si>
  <si>
    <t>06860</t>
  </si>
  <si>
    <t>06870</t>
  </si>
  <si>
    <t>06880</t>
  </si>
  <si>
    <t>06890</t>
  </si>
  <si>
    <t>06900</t>
  </si>
  <si>
    <t>06910</t>
  </si>
  <si>
    <t>06920</t>
  </si>
  <si>
    <t>06930</t>
  </si>
  <si>
    <t>06940</t>
  </si>
  <si>
    <t>06950</t>
  </si>
  <si>
    <t>06960</t>
  </si>
  <si>
    <t>06970</t>
  </si>
  <si>
    <t>06980</t>
  </si>
  <si>
    <t>06990</t>
  </si>
  <si>
    <t>07000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</si>
  <si>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</si>
  <si>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</si>
  <si>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</si>
  <si>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</si>
  <si>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</si>
  <si>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</si>
  <si>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</si>
  <si>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</si>
  <si>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</si>
  <si>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</si>
  <si>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</si>
  <si>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</si>
  <si>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</si>
  <si>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</si>
  <si>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</si>
  <si>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</si>
  <si>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</si>
  <si>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</si>
  <si>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</si>
  <si>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</si>
  <si>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</si>
  <si>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</si>
  <si>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</si>
  <si>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</si>
  <si>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</si>
  <si>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</si>
  <si>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</si>
  <si>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</si>
  <si>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</si>
  <si>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</si>
  <si>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</si>
  <si>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</si>
  <si>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</si>
  <si>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Internet Service Reimbursement from Districts</t>
  </si>
  <si>
    <t>01-1-01905-000</t>
  </si>
  <si>
    <t xml:space="preserve"> (Add 1110 through 1995)</t>
  </si>
  <si>
    <t xml:space="preserve"> (Add 3120 through 3995)</t>
  </si>
  <si>
    <t xml:space="preserve"> (Add 4200 through 4995) </t>
  </si>
  <si>
    <t>01-2-02100-955</t>
  </si>
  <si>
    <t>Nebraska Department of Education</t>
  </si>
  <si>
    <t xml:space="preserve"> EARLY CHILDHOOD SPECIAL EDUCATION INSTRUCTIONAL PROGRAMS  AGES 3-5</t>
  </si>
  <si>
    <t>ESU BOARD OF CONTROL</t>
  </si>
  <si>
    <t>01-1-04410-000</t>
  </si>
  <si>
    <t>Due Date:  1-31-20</t>
  </si>
  <si>
    <t>For the Fiscal Year Ended on August 31, 2019</t>
  </si>
  <si>
    <t xml:space="preserve">Check the box that best represents the receipt of E-Rate funds for the 2018/19 fiscal year:  </t>
  </si>
  <si>
    <t>janice.eret@nebraska.gov</t>
  </si>
  <si>
    <r>
      <t xml:space="preserve">Title l, Part D, Subpart 2 </t>
    </r>
    <r>
      <rPr>
        <sz val="9.4"/>
        <rFont val="Calibri"/>
        <family val="2"/>
        <scheme val="minor"/>
      </rPr>
      <t xml:space="preserve"> Prevention/Intervention of Neglected, Delinquent, or At-Risk</t>
    </r>
  </si>
  <si>
    <t>Title II, Part A ESEA/ESSA Supporting Effective Instruction</t>
  </si>
  <si>
    <t>IDEA Part B (611) Base Allocation</t>
  </si>
  <si>
    <t>IDEA Part B Supplemental Payments</t>
  </si>
  <si>
    <t>IDEA Enrollment/Poverty</t>
  </si>
  <si>
    <t>IDEA IDEA Part C Planning Region Team (PRT)</t>
  </si>
  <si>
    <t>IDEA Part B  PEaK</t>
  </si>
  <si>
    <t>Title I, Part C ESSA Education of Migratory Children</t>
  </si>
  <si>
    <r>
      <t xml:space="preserve">Title III, Part A ESSA: </t>
    </r>
    <r>
      <rPr>
        <sz val="10"/>
        <rFont val="Calibri"/>
        <family val="2"/>
        <scheme val="minor"/>
      </rPr>
      <t xml:space="preserve">English Language  Acquisition/Enhancement/Academic Achievement </t>
    </r>
  </si>
  <si>
    <t>Federal Nutrition Programs (School Lunch)</t>
  </si>
  <si>
    <t>Title lV, Part B ESEA/ESSA: 21st Century Community Learning Centers</t>
  </si>
  <si>
    <t>Title lV Part A ESSA:  Student Support and Academic Enrichment  (New 2017/18)</t>
  </si>
  <si>
    <t>Title I, Part A ESSA: Improving Basic Programs Operated by LEA</t>
  </si>
  <si>
    <t>Title I Part A ESSA: Improving Basic Programs Accountability</t>
  </si>
  <si>
    <t>Title I, Part 1003(G): School Improvement Grants (SIG)</t>
  </si>
  <si>
    <t>Title III  ESSA: Immigrant</t>
  </si>
  <si>
    <t>IMPROVING Basic Programs Operated by LEA</t>
  </si>
  <si>
    <t>TITLE I, PART A  ESSA</t>
  </si>
  <si>
    <t>Total Title I, Part A   Improving Basic Programs Operated by LEA</t>
  </si>
  <si>
    <t>TITLE I PART A ESSA  IMPROVING BASIC PROGRAM ACCOUNTABILITY</t>
  </si>
  <si>
    <t xml:space="preserve">Total Title I Part A ESSA  Improving Basic Programs Accountability  </t>
  </si>
  <si>
    <t>TITLE I PART 1003(G) ESSA  SCHOOL IMPROVEMENT GRANTS (SIG)</t>
  </si>
  <si>
    <t>Total Title I Part 1003(G) ESSA School Improvement Grants (SIG)</t>
  </si>
  <si>
    <t>PREVENTION/INTERVENTION OF NEGLECTED, DELINQUENT OR AT-RISK YOUTH</t>
  </si>
  <si>
    <t>Prevention/Intervention of Neglected, Delinquent or At-Risk Youth    (Add 100 through 600)</t>
  </si>
  <si>
    <t>TITLE II, PART A  ESEA/ESSA  SUPPORTING EFFECTIVE INSTRUCTION</t>
  </si>
  <si>
    <t>Total Title II, Part A  ESEA/ESSA  Supporting Effective Instruction (Add 100 through 600)</t>
  </si>
  <si>
    <t xml:space="preserve">TITLE VI  PART B  REAP (RURAL LOW INCOME SCHOOLS GRANTS - FROM NDE)  </t>
  </si>
  <si>
    <t xml:space="preserve">Total Title VI  Part B  REAP  (Rural Low Income Schools Grants - from NDE) </t>
  </si>
  <si>
    <t>IDEA PART B  SUPPLEMENTAL PAYMENTS</t>
  </si>
  <si>
    <t>Total IDEA Part B  Supplemental Payments (Add 100 through 600)</t>
  </si>
  <si>
    <t>IDEA  PART B (611) BASE ALLOCATION</t>
  </si>
  <si>
    <t xml:space="preserve">Total IDEA Part B (611) Base Allocation </t>
  </si>
  <si>
    <t>IDEA  PRESCHOOL (619) BASE ALLOCATION /ENROLLMENT POVERTY (619)</t>
  </si>
  <si>
    <t>Total IDEA Preschool (619) Base Allocation/Enrollment Poverty (619)</t>
  </si>
  <si>
    <t xml:space="preserve">IDEA ENROLLMENT/POVERTY </t>
  </si>
  <si>
    <t>Total IDEA  Enrollment/Poverty (Add 100 through 600)</t>
  </si>
  <si>
    <t>IDEA  PART C PLANNING REGION TEAM (PRT)</t>
  </si>
  <si>
    <t>Total IDEA Part C Planning Region Team (PRT)</t>
  </si>
  <si>
    <t>IDEA  PART B PEaK</t>
  </si>
  <si>
    <t>TITLE I, PART C  ESSA EDUCATION OF MIGRATORY CHILDREN</t>
  </si>
  <si>
    <t>Total Title l, Part C  ESSA  Education of Migratory Children  (Add 100 through 600)</t>
  </si>
  <si>
    <t xml:space="preserve">TITLE III ESSA  IMMIGRANT </t>
  </si>
  <si>
    <t>Total Title lll ESSA Immigrant  (Add 100 through 600)</t>
  </si>
  <si>
    <t>TITLE IV PART A  ESSA  STUDENT SUPPORT &amp; ACADEMIC ENRICHMENT</t>
  </si>
  <si>
    <t>Total Title IV, ESSA Student Support &amp; Academic Enrichment</t>
  </si>
  <si>
    <t>TITLE IV, PART B  NESEA/ESSA  21st CENTURY COMMUNITY LEARNING CENTERS</t>
  </si>
  <si>
    <t>Total Title IV, Part B  ESEA/ESSA 21st Century Community Learning Centers</t>
  </si>
  <si>
    <t>Contracted Education Service Receipt from Districts - Below Age 5 SPED</t>
  </si>
  <si>
    <t>Contracted Education Service Receipt from Districts - School Age  SPED</t>
  </si>
  <si>
    <t>Contracted Education Service Receipt from Districts - Below Age 5 Regular Ed</t>
  </si>
  <si>
    <t>Contracted Education Service Receipt from Districts -  School Age  Regular Ed</t>
  </si>
  <si>
    <r>
      <t>Title lV-A: Student Support &amp; Academic Enrichment Grant (SSAE)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2018/19 Formula Based</t>
    </r>
  </si>
  <si>
    <t>2100 FUNCTION-STUDENT NON-INSTRUCTIONAL (SUPPORT) SERVICES AND PROGRAMS TO SCHOOLS</t>
  </si>
  <si>
    <t>TOTAL FEDERAL PROGRAMS (ADD 4200 THROUGH 4990)</t>
  </si>
  <si>
    <r>
      <t xml:space="preserve">2600, 2700, 2800, 2900, </t>
    </r>
    <r>
      <rPr>
        <b/>
        <sz val="11"/>
        <rFont val="Calibri"/>
        <family val="2"/>
        <scheme val="minor"/>
      </rPr>
      <t>3000, 3400, 3500, 3550, 4000, and 5000)</t>
    </r>
  </si>
  <si>
    <t xml:space="preserve">(Add 1100, 1190, 1200, 1291, 1292,  2100, 2150, 2200, 2300, 2500,  </t>
  </si>
  <si>
    <t>Transfers to the General Fund</t>
  </si>
  <si>
    <t>2018/19</t>
  </si>
  <si>
    <t>01-1-01380-000</t>
  </si>
  <si>
    <t>01-1-01385-000</t>
  </si>
  <si>
    <t>01-1-01390-000</t>
  </si>
  <si>
    <t>01-1-01395-000</t>
  </si>
  <si>
    <t>01-1-04404-000</t>
  </si>
  <si>
    <t>01-1-04405-000</t>
  </si>
  <si>
    <t>01-1-04416-000</t>
  </si>
  <si>
    <t>01-1-04418-000</t>
  </si>
  <si>
    <t>01-1-04967-000</t>
  </si>
  <si>
    <t>01-1-04968-000</t>
  </si>
  <si>
    <t>01-1-04969-000</t>
  </si>
  <si>
    <t>01-2-04215-000</t>
  </si>
  <si>
    <t>01-2-04215-100</t>
  </si>
  <si>
    <t>01-2-04215-130</t>
  </si>
  <si>
    <t>01-2-04215-200</t>
  </si>
  <si>
    <t>01-2-04215-300</t>
  </si>
  <si>
    <t>01-2-04215-382</t>
  </si>
  <si>
    <t>01-2-04215-395</t>
  </si>
  <si>
    <t>01-2-04215-600</t>
  </si>
  <si>
    <t>01-2-04215-500</t>
  </si>
  <si>
    <t>01-2-04215-425</t>
  </si>
  <si>
    <t>01-2-04215-400</t>
  </si>
  <si>
    <t>01-2-04215-396</t>
  </si>
  <si>
    <t>01-2-04405-100</t>
  </si>
  <si>
    <t>01-2-04405-130</t>
  </si>
  <si>
    <t>01-2-04405-200</t>
  </si>
  <si>
    <t>01-2-04405-300</t>
  </si>
  <si>
    <t>01-2-04405-382</t>
  </si>
  <si>
    <t>01-2-04405-395</t>
  </si>
  <si>
    <t>01-2-04405-396</t>
  </si>
  <si>
    <t>01-2-04405-400</t>
  </si>
  <si>
    <t>01-2-04405-425</t>
  </si>
  <si>
    <t>01-2-04405-500</t>
  </si>
  <si>
    <t>01-2-04405-600</t>
  </si>
  <si>
    <t>01-2-04405-000</t>
  </si>
  <si>
    <t>01-2-04416-100</t>
  </si>
  <si>
    <t>01-2-04416-130</t>
  </si>
  <si>
    <t>01-2-04416-200</t>
  </si>
  <si>
    <t>01-2-04416-300</t>
  </si>
  <si>
    <t>01-2-04416-382</t>
  </si>
  <si>
    <t>01-2-04416-395</t>
  </si>
  <si>
    <t>01-2-04416-396</t>
  </si>
  <si>
    <t>01-2-04416-400</t>
  </si>
  <si>
    <t>01-2-04416-425</t>
  </si>
  <si>
    <t>01-2-04416-500</t>
  </si>
  <si>
    <t>01-2-04416-600</t>
  </si>
  <si>
    <t>01-2-04416-000</t>
  </si>
  <si>
    <t>01-2-04418-100</t>
  </si>
  <si>
    <t>01-2-04418-130</t>
  </si>
  <si>
    <t>01-2-04418-200</t>
  </si>
  <si>
    <t>01-2-04418-300</t>
  </si>
  <si>
    <t>01-2-04418-382</t>
  </si>
  <si>
    <t>01-2-04418-395</t>
  </si>
  <si>
    <t>01-2-04418-396</t>
  </si>
  <si>
    <t>01-2-04418-400</t>
  </si>
  <si>
    <t>01-2-04418-425</t>
  </si>
  <si>
    <t>01-2-04418-500</t>
  </si>
  <si>
    <t>01-2-04418-600</t>
  </si>
  <si>
    <t>01-2-04418-000</t>
  </si>
  <si>
    <t>01-2-04967-100</t>
  </si>
  <si>
    <t>01-2-04967-130</t>
  </si>
  <si>
    <t>01-2-04967-200</t>
  </si>
  <si>
    <t>01-2-04967-300</t>
  </si>
  <si>
    <t>01-2-04967-382</t>
  </si>
  <si>
    <t>01-2-04967-395</t>
  </si>
  <si>
    <t>01-2-04967-396</t>
  </si>
  <si>
    <t>01-2-04967-400</t>
  </si>
  <si>
    <t>01-2-04967-425</t>
  </si>
  <si>
    <t>01-2-04967-500</t>
  </si>
  <si>
    <t>01-2-04967-600</t>
  </si>
  <si>
    <t>01-2-04967-000</t>
  </si>
  <si>
    <t>01-2-04969-100</t>
  </si>
  <si>
    <t>01-2-04969-130</t>
  </si>
  <si>
    <t>01-2-04969-200</t>
  </si>
  <si>
    <t>01-2-04969-300</t>
  </si>
  <si>
    <t>01-2-04969-382</t>
  </si>
  <si>
    <t>01-2-04969-395</t>
  </si>
  <si>
    <t>01-2-04969-396</t>
  </si>
  <si>
    <t>01-2-04969-400</t>
  </si>
  <si>
    <t>01-2-04969-425</t>
  </si>
  <si>
    <t>01-2-04969-500</t>
  </si>
  <si>
    <t>01-2-04969-600</t>
  </si>
  <si>
    <t>01-2-04969-000</t>
  </si>
  <si>
    <t>TOTAL DISBURSEMENTS (Add 2500 and 759)</t>
  </si>
  <si>
    <t>00390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</si>
  <si>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</si>
  <si>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</si>
  <si>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</si>
  <si>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</si>
  <si>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</si>
  <si>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</si>
  <si>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</si>
  <si>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</si>
  <si>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00890</t>
  </si>
  <si>
    <t>00900</t>
  </si>
  <si>
    <t>00910</t>
  </si>
  <si>
    <t>00920</t>
  </si>
  <si>
    <t>00930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</si>
  <si>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</si>
  <si>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</si>
  <si>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</si>
  <si>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</si>
  <si>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</si>
  <si>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</si>
  <si>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</si>
  <si>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</si>
  <si>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</si>
  <si>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</si>
  <si>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</si>
  <si>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</si>
  <si>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</si>
  <si>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</si>
  <si>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</si>
  <si>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</si>
  <si>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</si>
  <si>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</si>
  <si>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</si>
  <si>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</si>
  <si>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</si>
  <si>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</si>
  <si>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</si>
  <si>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</si>
  <si>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</si>
  <si>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</si>
  <si>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02760</t>
  </si>
  <si>
    <t>Total Executive Administration (Add 100 through 955)</t>
  </si>
  <si>
    <t>GENERAL ADMINISTRATION - BUSINESS SERVICES</t>
  </si>
  <si>
    <t>Total General Administration - Business Services</t>
  </si>
  <si>
    <t>Total ESU Board of Control (Add 100 through 955)</t>
  </si>
  <si>
    <t>Total ESU Board of Control and Executive Administration</t>
  </si>
  <si>
    <t>TITLE IV-A  STUDENT SUPPORT &amp; ACADEMIC ENRICHMENT GRANT (SSAE)</t>
  </si>
  <si>
    <t xml:space="preserve"> FORMULA BASED</t>
  </si>
  <si>
    <t xml:space="preserve">Total Title IV-A Student Support &amp; Academic Enrichment Grant (SSAE) </t>
  </si>
  <si>
    <t>Formula Based  (Add 100 through 600)</t>
  </si>
  <si>
    <t>TITLE III ESSA  ENGLISH LANGUAGE ACQUISITION/</t>
  </si>
  <si>
    <t>ENHANCEMENT/ACADEMIC ACHIEVEMENT</t>
  </si>
  <si>
    <t xml:space="preserve">Total Title lll ESSA English Language Acquisition/Enhancement/Academic </t>
  </si>
  <si>
    <t xml:space="preserve"> Achievement (Add 100 through 600)</t>
  </si>
  <si>
    <t>(402) 471-2248</t>
  </si>
  <si>
    <t>Attention: Janice Eret</t>
  </si>
  <si>
    <t>2300 FUNCTION - GOVERNANCE AND EXECUTIVE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</si>
</sst>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.55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9.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/>
    <xf numFmtId="49" fontId="7" fillId="0" borderId="0" xfId="4" applyNumberFormat="1" applyFont="1" applyFill="1" applyAlignment="1">
      <alignment horizontal="left"/>
    </xf>
    <xf numFmtId="0" fontId="7" fillId="0" borderId="0" xfId="0" applyFont="1" applyFill="1" applyProtection="1"/>
    <xf numFmtId="0" fontId="7" fillId="0" borderId="0" xfId="192" applyFont="1" applyFill="1" applyProtection="1"/>
    <xf numFmtId="49" fontId="11" fillId="0" borderId="0" xfId="4" applyNumberFormat="1" applyFont="1" applyFill="1" applyAlignment="1">
      <alignment horizontal="left"/>
    </xf>
    <xf numFmtId="49" fontId="11" fillId="0" borderId="0" xfId="4" applyNumberFormat="1" applyFont="1" applyFill="1"/>
    <xf numFmtId="0" fontId="7" fillId="0" borderId="0" xfId="192" applyFont="1" applyFill="1" applyAlignment="1" applyProtection="1">
      <alignment horizontal="right"/>
    </xf>
    <xf numFmtId="0" fontId="7" fillId="0" borderId="0" xfId="0" applyFont="1" applyProtection="1"/>
    <xf numFmtId="0" fontId="12" fillId="0" borderId="0" xfId="0" applyFont="1" applyAlignment="1" applyProtection="1">
      <alignment horizontal="center"/>
    </xf>
    <xf numFmtId="43" fontId="7" fillId="0" borderId="0" xfId="193" applyFont="1" applyProtection="1"/>
    <xf numFmtId="0" fontId="7" fillId="0" borderId="0" xfId="0" applyFont="1" applyProtection="1"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43" fontId="7" fillId="0" borderId="0" xfId="193" applyFont="1" applyBorder="1" applyProtection="1">
      <protection locked="0"/>
    </xf>
    <xf numFmtId="43" fontId="7" fillId="0" borderId="0" xfId="193" applyFont="1" applyBorder="1" applyProtection="1"/>
    <xf numFmtId="43" fontId="7" fillId="0" borderId="2" xfId="193" applyFont="1" applyBorder="1" applyProtection="1"/>
    <xf numFmtId="0" fontId="7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43" fontId="7" fillId="0" borderId="1" xfId="193" applyFont="1" applyBorder="1" applyProtection="1">
      <protection locked="0"/>
    </xf>
    <xf numFmtId="43" fontId="7" fillId="0" borderId="0" xfId="193" applyFont="1" applyProtection="1">
      <protection locked="0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43" fontId="7" fillId="0" borderId="1" xfId="193" applyFont="1" applyBorder="1" applyProtection="1"/>
    <xf numFmtId="0" fontId="7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43" fontId="7" fillId="0" borderId="0" xfId="193" applyFont="1" applyFill="1" applyProtection="1"/>
    <xf numFmtId="0" fontId="7" fillId="0" borderId="0" xfId="0" applyFont="1" applyFill="1" applyProtection="1">
      <protection locked="0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left"/>
    </xf>
    <xf numFmtId="43" fontId="7" fillId="0" borderId="0" xfId="193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Fill="1" applyProtection="1"/>
    <xf numFmtId="43" fontId="7" fillId="0" borderId="0" xfId="193" applyFont="1" applyFill="1" applyBorder="1" applyProtection="1"/>
    <xf numFmtId="43" fontId="7" fillId="0" borderId="1" xfId="193" applyFont="1" applyFill="1" applyBorder="1" applyProtection="1"/>
    <xf numFmtId="0" fontId="14" fillId="0" borderId="0" xfId="192" applyFont="1" applyFill="1" applyAlignment="1" applyProtection="1">
      <alignment horizontal="left"/>
    </xf>
    <xf numFmtId="0" fontId="14" fillId="0" borderId="0" xfId="192" applyFont="1" applyFill="1" applyProtection="1"/>
    <xf numFmtId="0" fontId="7" fillId="0" borderId="0" xfId="192" applyFont="1" applyFill="1" applyBorder="1" applyAlignment="1" applyProtection="1">
      <alignment horizontal="center"/>
    </xf>
    <xf numFmtId="0" fontId="7" fillId="0" borderId="0" xfId="192" applyFont="1" applyFill="1" applyAlignment="1" applyProtection="1">
      <alignment horizontal="left"/>
    </xf>
    <xf numFmtId="0" fontId="14" fillId="0" borderId="0" xfId="192" applyFont="1" applyFill="1" applyAlignment="1" applyProtection="1">
      <alignment horizontal="right"/>
    </xf>
    <xf numFmtId="0" fontId="13" fillId="0" borderId="0" xfId="192" applyFont="1" applyFill="1" applyAlignment="1" applyProtection="1">
      <alignment horizontal="left"/>
    </xf>
    <xf numFmtId="0" fontId="13" fillId="0" borderId="0" xfId="192" applyFont="1" applyFill="1" applyProtection="1"/>
    <xf numFmtId="0" fontId="13" fillId="0" borderId="0" xfId="192" applyFont="1" applyFill="1" applyAlignment="1" applyProtection="1">
      <alignment horizontal="right"/>
    </xf>
    <xf numFmtId="0" fontId="14" fillId="0" borderId="0" xfId="3" applyFont="1" applyFill="1" applyProtection="1"/>
    <xf numFmtId="0" fontId="14" fillId="0" borderId="0" xfId="91" applyFont="1" applyFill="1" applyProtection="1"/>
    <xf numFmtId="43" fontId="7" fillId="0" borderId="3" xfId="193" applyFont="1" applyFill="1" applyBorder="1" applyProtection="1"/>
    <xf numFmtId="43" fontId="13" fillId="0" borderId="0" xfId="193" applyFont="1" applyFill="1" applyBorder="1" applyProtection="1"/>
    <xf numFmtId="0" fontId="7" fillId="0" borderId="0" xfId="45" applyFont="1" applyFill="1" applyProtection="1"/>
    <xf numFmtId="0" fontId="14" fillId="0" borderId="0" xfId="192" applyFont="1" applyFill="1" applyBorder="1" applyProtection="1"/>
    <xf numFmtId="0" fontId="13" fillId="0" borderId="0" xfId="29" applyFont="1" applyFill="1" applyProtection="1"/>
    <xf numFmtId="0" fontId="13" fillId="0" borderId="0" xfId="192" applyFont="1" applyFill="1" applyBorder="1" applyAlignment="1" applyProtection="1">
      <alignment horizontal="center"/>
    </xf>
    <xf numFmtId="0" fontId="14" fillId="0" borderId="0" xfId="3" applyFont="1" applyFill="1" applyAlignment="1" applyProtection="1">
      <alignment horizontal="left"/>
    </xf>
    <xf numFmtId="0" fontId="7" fillId="0" borderId="0" xfId="3" applyFont="1" applyFill="1" applyProtection="1"/>
    <xf numFmtId="0" fontId="7" fillId="0" borderId="0" xfId="3" applyFont="1" applyFill="1" applyAlignment="1" applyProtection="1">
      <alignment horizontal="left"/>
    </xf>
    <xf numFmtId="0" fontId="14" fillId="0" borderId="0" xfId="3" applyFont="1" applyFill="1" applyAlignment="1" applyProtection="1">
      <alignment horizontal="left" wrapText="1"/>
    </xf>
    <xf numFmtId="0" fontId="14" fillId="0" borderId="0" xfId="3" applyFont="1" applyFill="1" applyAlignment="1" applyProtection="1">
      <alignment horizontal="right" wrapText="1"/>
    </xf>
    <xf numFmtId="0" fontId="14" fillId="0" borderId="0" xfId="3" applyFont="1" applyFill="1" applyAlignment="1" applyProtection="1">
      <alignment wrapText="1"/>
    </xf>
    <xf numFmtId="0" fontId="13" fillId="0" borderId="0" xfId="192" applyFont="1" applyFill="1" applyAlignment="1" applyProtection="1"/>
    <xf numFmtId="0" fontId="13" fillId="0" borderId="0" xfId="29" applyFont="1" applyFill="1" applyAlignment="1" applyProtection="1">
      <alignment horizontal="left"/>
    </xf>
    <xf numFmtId="0" fontId="7" fillId="0" borderId="0" xfId="29" applyFont="1" applyFill="1" applyAlignment="1" applyProtection="1">
      <alignment horizontal="left"/>
    </xf>
    <xf numFmtId="0" fontId="14" fillId="0" borderId="0" xfId="29" applyFont="1" applyFill="1" applyProtection="1"/>
    <xf numFmtId="0" fontId="13" fillId="0" borderId="0" xfId="192" applyFont="1" applyFill="1" applyBorder="1" applyProtection="1"/>
    <xf numFmtId="0" fontId="13" fillId="0" borderId="0" xfId="29" applyFont="1" applyFill="1" applyAlignment="1" applyProtection="1"/>
    <xf numFmtId="0" fontId="13" fillId="0" borderId="0" xfId="3" applyFont="1" applyFill="1" applyAlignment="1" applyProtection="1">
      <alignment horizontal="left"/>
    </xf>
    <xf numFmtId="0" fontId="13" fillId="0" borderId="0" xfId="3" applyFont="1" applyFill="1" applyProtection="1"/>
    <xf numFmtId="0" fontId="7" fillId="0" borderId="0" xfId="192" applyFont="1" applyFill="1" applyAlignment="1" applyProtection="1"/>
    <xf numFmtId="43" fontId="7" fillId="0" borderId="0" xfId="193" applyFont="1" applyFill="1" applyBorder="1" applyProtection="1">
      <protection locked="0"/>
    </xf>
    <xf numFmtId="43" fontId="7" fillId="0" borderId="2" xfId="193" applyFont="1" applyFill="1" applyBorder="1" applyProtection="1"/>
    <xf numFmtId="0" fontId="7" fillId="0" borderId="0" xfId="0" applyFont="1" applyFill="1" applyAlignment="1" applyProtection="1">
      <alignment horizontal="right"/>
    </xf>
    <xf numFmtId="43" fontId="7" fillId="0" borderId="0" xfId="193" applyFont="1" applyFill="1" applyProtection="1">
      <protection locked="0"/>
    </xf>
    <xf numFmtId="49" fontId="13" fillId="0" borderId="0" xfId="0" applyNumberFormat="1" applyFont="1" applyFill="1"/>
    <xf numFmtId="0" fontId="13" fillId="0" borderId="0" xfId="0" applyNumberFormat="1" applyFont="1" applyFill="1"/>
    <xf numFmtId="0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/>
    <xf numFmtId="0" fontId="13" fillId="0" borderId="0" xfId="0" applyFont="1" applyFill="1"/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0" fontId="7" fillId="0" borderId="0" xfId="0" applyFont="1" applyFill="1"/>
    <xf numFmtId="0" fontId="7" fillId="0" borderId="0" xfId="33" applyNumberFormat="1" applyFont="1" applyFill="1" applyProtection="1">
      <protection hidden="1"/>
    </xf>
    <xf numFmtId="49" fontId="7" fillId="0" borderId="0" xfId="0" applyNumberFormat="1" applyFont="1" applyFill="1"/>
    <xf numFmtId="0" fontId="13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left" wrapText="1"/>
    </xf>
    <xf numFmtId="0" fontId="7" fillId="0" borderId="0" xfId="192" applyFont="1" applyFill="1" applyAlignment="1" applyProtection="1">
      <alignment horizontal="center"/>
    </xf>
    <xf numFmtId="0" fontId="7" fillId="0" borderId="0" xfId="192" applyFont="1" applyFill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27" applyFont="1" applyFill="1" applyAlignment="1" applyProtection="1">
      <alignment horizontal="center"/>
    </xf>
    <xf numFmtId="0" fontId="7" fillId="0" borderId="0" xfId="27" applyFont="1" applyFill="1" applyProtection="1"/>
    <xf numFmtId="0" fontId="7" fillId="0" borderId="0" xfId="0" applyNumberFormat="1" applyFont="1" applyFill="1" applyAlignment="1" applyProtection="1">
      <alignment horizontal="right"/>
    </xf>
    <xf numFmtId="43" fontId="7" fillId="0" borderId="0" xfId="193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/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4" fillId="0" borderId="0" xfId="0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43" fontId="7" fillId="0" borderId="0" xfId="193" applyFont="1" applyFill="1" applyBorder="1" applyAlignment="1" applyProtection="1">
      <alignment horizontal="right" wrapText="1"/>
    </xf>
    <xf numFmtId="0" fontId="16" fillId="0" borderId="0" xfId="0" applyFont="1"/>
    <xf numFmtId="0" fontId="17" fillId="0" borderId="0" xfId="194" applyFill="1" applyAlignment="1" applyProtection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 applyProtection="1"/>
    <xf numFmtId="0" fontId="7" fillId="0" borderId="0" xfId="0" applyFont="1" applyFill="1" applyBorder="1" applyProtection="1">
      <protection locked="0"/>
    </xf>
    <xf numFmtId="0" fontId="7" fillId="0" borderId="0" xfId="192" applyFont="1" applyFill="1" applyBorder="1" applyAlignment="1" applyProtection="1">
      <alignment horizontal="right"/>
    </xf>
    <xf numFmtId="0" fontId="7" fillId="0" borderId="0" xfId="192" applyFont="1" applyFill="1" applyBorder="1" applyProtection="1"/>
    <xf numFmtId="0" fontId="14" fillId="0" borderId="0" xfId="192" applyFont="1" applyFill="1" applyBorder="1" applyAlignment="1" applyProtection="1">
      <alignment horizontal="right"/>
    </xf>
    <xf numFmtId="0" fontId="14" fillId="0" borderId="0" xfId="29" applyFont="1" applyFill="1" applyBorder="1" applyProtection="1"/>
    <xf numFmtId="43" fontId="7" fillId="0" borderId="0" xfId="193" applyFont="1" applyFill="1" applyAlignment="1" applyProtection="1"/>
    <xf numFmtId="0" fontId="12" fillId="0" borderId="0" xfId="192" applyFont="1" applyFill="1" applyAlignment="1" applyProtection="1">
      <alignment horizontal="left"/>
    </xf>
    <xf numFmtId="0" fontId="12" fillId="0" borderId="0" xfId="192" applyFont="1" applyFill="1" applyProtection="1"/>
    <xf numFmtId="0" fontId="12" fillId="0" borderId="0" xfId="192" applyFont="1" applyFill="1" applyAlignment="1" applyProtection="1">
      <alignment horizontal="right"/>
    </xf>
    <xf numFmtId="43" fontId="12" fillId="0" borderId="1" xfId="193" applyFont="1" applyFill="1" applyBorder="1" applyProtection="1"/>
    <xf numFmtId="43" fontId="7" fillId="0" borderId="7" xfId="193" applyFont="1" applyBorder="1" applyProtection="1">
      <protection locked="0"/>
    </xf>
    <xf numFmtId="0" fontId="7" fillId="0" borderId="0" xfId="0" applyFont="1" applyFill="1" applyAlignment="1" applyProtection="1"/>
    <xf numFmtId="0" fontId="7" fillId="3" borderId="0" xfId="4" applyNumberFormat="1" applyFont="1" applyFill="1"/>
    <xf numFmtId="49" fontId="13" fillId="3" borderId="0" xfId="0" applyNumberFormat="1" applyFont="1" applyFill="1"/>
    <xf numFmtId="0" fontId="7" fillId="3" borderId="0" xfId="4" applyFont="1" applyFill="1"/>
    <xf numFmtId="0" fontId="7" fillId="3" borderId="0" xfId="192" applyNumberFormat="1" applyFont="1" applyFill="1" applyProtection="1">
      <protection hidden="1"/>
    </xf>
    <xf numFmtId="0" fontId="7" fillId="3" borderId="0" xfId="154" applyNumberFormat="1" applyFont="1" applyFill="1" applyAlignment="1" applyProtection="1">
      <protection hidden="1"/>
    </xf>
    <xf numFmtId="0" fontId="7" fillId="3" borderId="0" xfId="140" applyNumberFormat="1" applyFont="1" applyFill="1" applyAlignment="1" applyProtection="1">
      <alignment horizontal="left"/>
      <protection hidden="1"/>
    </xf>
    <xf numFmtId="0" fontId="7" fillId="3" borderId="0" xfId="29" applyNumberFormat="1" applyFont="1" applyFill="1" applyProtection="1">
      <protection hidden="1"/>
    </xf>
    <xf numFmtId="0" fontId="7" fillId="3" borderId="0" xfId="0" applyNumberFormat="1" applyFont="1" applyFill="1"/>
    <xf numFmtId="49" fontId="7" fillId="3" borderId="0" xfId="0" applyNumberFormat="1" applyFont="1" applyFill="1"/>
    <xf numFmtId="49" fontId="7" fillId="3" borderId="0" xfId="4" applyNumberFormat="1" applyFont="1" applyFill="1" applyAlignment="1">
      <alignment horizontal="left"/>
    </xf>
    <xf numFmtId="49" fontId="7" fillId="3" borderId="0" xfId="4" applyNumberFormat="1" applyFont="1" applyFill="1"/>
    <xf numFmtId="49" fontId="7" fillId="3" borderId="0" xfId="132" applyNumberFormat="1" applyFont="1" applyFill="1" applyAlignment="1" applyProtection="1">
      <alignment horizontal="left"/>
      <protection hidden="1"/>
    </xf>
    <xf numFmtId="49" fontId="7" fillId="3" borderId="0" xfId="136" applyNumberFormat="1" applyFont="1" applyFill="1" applyAlignment="1" applyProtection="1">
      <alignment horizontal="left"/>
      <protection hidden="1"/>
    </xf>
    <xf numFmtId="49" fontId="7" fillId="3" borderId="0" xfId="29" applyNumberFormat="1" applyFont="1" applyFill="1" applyAlignment="1" applyProtection="1">
      <alignment horizontal="left"/>
      <protection hidden="1"/>
    </xf>
    <xf numFmtId="2" fontId="13" fillId="3" borderId="0" xfId="0" applyNumberFormat="1" applyFont="1" applyFill="1"/>
    <xf numFmtId="2" fontId="7" fillId="3" borderId="0" xfId="0" applyNumberFormat="1" applyFont="1" applyFill="1"/>
    <xf numFmtId="43" fontId="13" fillId="0" borderId="1" xfId="193" applyFont="1" applyFill="1" applyBorder="1" applyProtection="1"/>
    <xf numFmtId="43" fontId="13" fillId="0" borderId="1" xfId="193" applyFont="1" applyFill="1" applyBorder="1" applyAlignment="1" applyProtection="1">
      <alignment horizontal="right" wrapText="1"/>
      <protection locked="0"/>
    </xf>
    <xf numFmtId="43" fontId="13" fillId="0" borderId="2" xfId="193" applyFont="1" applyFill="1" applyBorder="1" applyProtection="1"/>
    <xf numFmtId="0" fontId="0" fillId="0" borderId="0" xfId="0" applyProtection="1">
      <protection locked="0"/>
    </xf>
    <xf numFmtId="0" fontId="13" fillId="0" borderId="0" xfId="45" applyFont="1" applyFill="1" applyProtection="1"/>
    <xf numFmtId="0" fontId="14" fillId="0" borderId="0" xfId="0" applyFont="1" applyFill="1" applyAlignment="1" applyProtection="1"/>
    <xf numFmtId="0" fontId="12" fillId="0" borderId="0" xfId="0" applyFont="1" applyFill="1" applyProtection="1"/>
    <xf numFmtId="0" fontId="12" fillId="0" borderId="0" xfId="3" applyFont="1" applyFill="1" applyProtection="1"/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protection locked="0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7" fillId="0" borderId="5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top"/>
    </xf>
    <xf numFmtId="0" fontId="13" fillId="0" borderId="0" xfId="0" applyFont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/>
  </cellXfs>
  <cellStyles count="195">
    <cellStyle name="Comma" xfId="193" builtinId="3"/>
    <cellStyle name="Hyperlink" xfId="194" builtinId="8"/>
    <cellStyle name="Hyperlink 2" xfId="1"/>
    <cellStyle name="Normal" xfId="0" builtinId="0"/>
    <cellStyle name="Normal 10" xfId="2"/>
    <cellStyle name="Normal 10 2" xfId="3"/>
    <cellStyle name="Normal 100" xfId="4"/>
    <cellStyle name="Normal 100 2" xfId="5"/>
    <cellStyle name="Normal 101" xfId="6"/>
    <cellStyle name="Normal 101 2" xfId="7"/>
    <cellStyle name="Normal 102" xfId="8"/>
    <cellStyle name="Normal 102 2" xfId="9"/>
    <cellStyle name="Normal 103" xfId="10"/>
    <cellStyle name="Normal 103 2" xfId="11"/>
    <cellStyle name="Normal 104 2" xfId="12"/>
    <cellStyle name="Normal 105 2" xfId="13"/>
    <cellStyle name="Normal 106 2" xfId="14"/>
    <cellStyle name="Normal 107 2" xfId="15"/>
    <cellStyle name="Normal 108 2" xfId="16"/>
    <cellStyle name="Normal 111 2" xfId="17"/>
    <cellStyle name="Normal 112 2" xfId="18"/>
    <cellStyle name="Normal 13" xfId="19"/>
    <cellStyle name="Normal 13 2" xfId="20"/>
    <cellStyle name="Normal 15" xfId="21"/>
    <cellStyle name="Normal 15 2" xfId="22"/>
    <cellStyle name="Normal 17" xfId="23"/>
    <cellStyle name="Normal 17 2" xfId="24"/>
    <cellStyle name="Normal 19 2" xfId="25"/>
    <cellStyle name="Normal 19 2 2" xfId="26"/>
    <cellStyle name="Normal 2" xfId="27"/>
    <cellStyle name="Normal 2 2" xfId="28"/>
    <cellStyle name="Normal 2 2 2" xfId="29"/>
    <cellStyle name="Normal 2 3" xfId="30"/>
    <cellStyle name="Normal 21 2" xfId="31"/>
    <cellStyle name="Normal 22 2" xfId="32"/>
    <cellStyle name="Normal 23" xfId="33"/>
    <cellStyle name="Normal 23 2" xfId="34"/>
    <cellStyle name="Normal 24" xfId="35"/>
    <cellStyle name="Normal 24 2" xfId="36"/>
    <cellStyle name="Normal 25" xfId="37"/>
    <cellStyle name="Normal 25 2" xfId="38"/>
    <cellStyle name="Normal 27" xfId="39"/>
    <cellStyle name="Normal 27 2" xfId="40"/>
    <cellStyle name="Normal 28" xfId="41"/>
    <cellStyle name="Normal 28 2" xfId="42"/>
    <cellStyle name="Normal 29" xfId="43"/>
    <cellStyle name="Normal 29 2" xfId="44"/>
    <cellStyle name="Normal 3" xfId="45"/>
    <cellStyle name="Normal 3 10" xfId="46"/>
    <cellStyle name="Normal 3 10 2" xfId="47"/>
    <cellStyle name="Normal 3 11" xfId="48"/>
    <cellStyle name="Normal 3 11 2" xfId="49"/>
    <cellStyle name="Normal 3 12" xfId="50"/>
    <cellStyle name="Normal 3 12 2" xfId="51"/>
    <cellStyle name="Normal 3 13" xfId="52"/>
    <cellStyle name="Normal 3 13 2" xfId="53"/>
    <cellStyle name="Normal 3 14" xfId="54"/>
    <cellStyle name="Normal 3 14 2" xfId="55"/>
    <cellStyle name="Normal 3 15" xfId="56"/>
    <cellStyle name="Normal 3 15 2" xfId="57"/>
    <cellStyle name="Normal 3 16" xfId="58"/>
    <cellStyle name="Normal 3 17" xfId="59"/>
    <cellStyle name="Normal 3 2" xfId="60"/>
    <cellStyle name="Normal 3 2 2" xfId="61"/>
    <cellStyle name="Normal 3 3" xfId="62"/>
    <cellStyle name="Normal 3 3 2" xfId="63"/>
    <cellStyle name="Normal 3 4" xfId="64"/>
    <cellStyle name="Normal 3 4 2" xfId="65"/>
    <cellStyle name="Normal 3 5" xfId="66"/>
    <cellStyle name="Normal 3 5 2" xfId="67"/>
    <cellStyle name="Normal 3 6" xfId="68"/>
    <cellStyle name="Normal 3 6 2" xfId="69"/>
    <cellStyle name="Normal 3 7" xfId="70"/>
    <cellStyle name="Normal 3 7 2" xfId="71"/>
    <cellStyle name="Normal 3 8" xfId="72"/>
    <cellStyle name="Normal 3 8 2" xfId="73"/>
    <cellStyle name="Normal 3 9" xfId="74"/>
    <cellStyle name="Normal 3 9 2" xfId="75"/>
    <cellStyle name="Normal 30" xfId="76"/>
    <cellStyle name="Normal 30 2" xfId="77"/>
    <cellStyle name="Normal 31" xfId="78"/>
    <cellStyle name="Normal 31 2" xfId="79"/>
    <cellStyle name="Normal 32" xfId="80"/>
    <cellStyle name="Normal 32 2" xfId="81"/>
    <cellStyle name="Normal 33" xfId="82"/>
    <cellStyle name="Normal 33 2" xfId="83"/>
    <cellStyle name="Normal 34 2" xfId="84"/>
    <cellStyle name="Normal 35 2" xfId="85"/>
    <cellStyle name="Normal 36 2" xfId="86"/>
    <cellStyle name="Normal 37 2" xfId="87"/>
    <cellStyle name="Normal 38" xfId="88"/>
    <cellStyle name="Normal 38 2" xfId="89"/>
    <cellStyle name="Normal 39 2" xfId="90"/>
    <cellStyle name="Normal 4" xfId="91"/>
    <cellStyle name="Normal 41 2" xfId="92"/>
    <cellStyle name="Normal 42 2" xfId="93"/>
    <cellStyle name="Normal 43 2" xfId="94"/>
    <cellStyle name="Normal 44 2" xfId="95"/>
    <cellStyle name="Normal 45 2" xfId="96"/>
    <cellStyle name="Normal 47 2" xfId="97"/>
    <cellStyle name="Normal 48 2" xfId="98"/>
    <cellStyle name="Normal 49 2" xfId="99"/>
    <cellStyle name="Normal 50 2" xfId="100"/>
    <cellStyle name="Normal 51" xfId="101"/>
    <cellStyle name="Normal 51 2" xfId="102"/>
    <cellStyle name="Normal 52" xfId="103"/>
    <cellStyle name="Normal 52 2" xfId="104"/>
    <cellStyle name="Normal 53" xfId="105"/>
    <cellStyle name="Normal 53 2" xfId="106"/>
    <cellStyle name="Normal 54" xfId="107"/>
    <cellStyle name="Normal 54 2" xfId="108"/>
    <cellStyle name="Normal 55 2" xfId="109"/>
    <cellStyle name="Normal 56 2" xfId="110"/>
    <cellStyle name="Normal 57 2" xfId="111"/>
    <cellStyle name="Normal 58" xfId="112"/>
    <cellStyle name="Normal 58 2" xfId="113"/>
    <cellStyle name="Normal 59" xfId="114"/>
    <cellStyle name="Normal 59 2" xfId="115"/>
    <cellStyle name="Normal 60" xfId="116"/>
    <cellStyle name="Normal 60 2" xfId="117"/>
    <cellStyle name="Normal 61" xfId="118"/>
    <cellStyle name="Normal 61 2" xfId="119"/>
    <cellStyle name="Normal 62" xfId="120"/>
    <cellStyle name="Normal 62 2" xfId="121"/>
    <cellStyle name="Normal 63" xfId="122"/>
    <cellStyle name="Normal 63 2" xfId="123"/>
    <cellStyle name="Normal 64" xfId="124"/>
    <cellStyle name="Normal 64 2" xfId="125"/>
    <cellStyle name="Normal 65" xfId="126"/>
    <cellStyle name="Normal 65 2" xfId="127"/>
    <cellStyle name="Normal 66" xfId="128"/>
    <cellStyle name="Normal 66 2" xfId="129"/>
    <cellStyle name="Normal 67" xfId="130"/>
    <cellStyle name="Normal 67 2" xfId="131"/>
    <cellStyle name="Normal 68" xfId="132"/>
    <cellStyle name="Normal 68 2" xfId="133"/>
    <cellStyle name="Normal 69" xfId="134"/>
    <cellStyle name="Normal 69 2" xfId="135"/>
    <cellStyle name="Normal 70" xfId="136"/>
    <cellStyle name="Normal 70 2" xfId="137"/>
    <cellStyle name="Normal 71" xfId="138"/>
    <cellStyle name="Normal 71 2" xfId="139"/>
    <cellStyle name="Normal 72" xfId="140"/>
    <cellStyle name="Normal 72 2" xfId="141"/>
    <cellStyle name="Normal 73" xfId="142"/>
    <cellStyle name="Normal 73 2" xfId="143"/>
    <cellStyle name="Normal 74" xfId="144"/>
    <cellStyle name="Normal 74 2" xfId="145"/>
    <cellStyle name="Normal 75" xfId="146"/>
    <cellStyle name="Normal 75 2" xfId="147"/>
    <cellStyle name="Normal 76" xfId="148"/>
    <cellStyle name="Normal 76 2" xfId="149"/>
    <cellStyle name="Normal 77" xfId="150"/>
    <cellStyle name="Normal 77 2" xfId="151"/>
    <cellStyle name="Normal 78" xfId="152"/>
    <cellStyle name="Normal 78 2" xfId="153"/>
    <cellStyle name="Normal 79" xfId="154"/>
    <cellStyle name="Normal 79 2" xfId="155"/>
    <cellStyle name="Normal 80" xfId="156"/>
    <cellStyle name="Normal 80 2" xfId="157"/>
    <cellStyle name="Normal 81" xfId="158"/>
    <cellStyle name="Normal 81 2" xfId="159"/>
    <cellStyle name="Normal 82" xfId="160"/>
    <cellStyle name="Normal 82 2" xfId="161"/>
    <cellStyle name="Normal 83" xfId="162"/>
    <cellStyle name="Normal 83 2" xfId="163"/>
    <cellStyle name="Normal 84" xfId="164"/>
    <cellStyle name="Normal 84 2" xfId="165"/>
    <cellStyle name="Normal 85" xfId="166"/>
    <cellStyle name="Normal 85 2" xfId="167"/>
    <cellStyle name="Normal 86" xfId="168"/>
    <cellStyle name="Normal 86 2" xfId="169"/>
    <cellStyle name="Normal 87" xfId="170"/>
    <cellStyle name="Normal 87 2" xfId="171"/>
    <cellStyle name="Normal 88" xfId="172"/>
    <cellStyle name="Normal 88 2" xfId="173"/>
    <cellStyle name="Normal 89" xfId="174"/>
    <cellStyle name="Normal 89 2" xfId="175"/>
    <cellStyle name="Normal 92" xfId="176"/>
    <cellStyle name="Normal 92 2" xfId="177"/>
    <cellStyle name="Normal 93" xfId="178"/>
    <cellStyle name="Normal 93 2" xfId="179"/>
    <cellStyle name="Normal 94" xfId="180"/>
    <cellStyle name="Normal 94 2" xfId="181"/>
    <cellStyle name="Normal 95" xfId="182"/>
    <cellStyle name="Normal 95 2" xfId="183"/>
    <cellStyle name="Normal 96" xfId="184"/>
    <cellStyle name="Normal 96 2" xfId="185"/>
    <cellStyle name="Normal 97" xfId="186"/>
    <cellStyle name="Normal 97 2" xfId="187"/>
    <cellStyle name="Normal 98" xfId="188"/>
    <cellStyle name="Normal 98 2" xfId="189"/>
    <cellStyle name="Normal 99" xfId="190"/>
    <cellStyle name="Normal 99 2" xfId="191"/>
    <cellStyle name="Normal_9900afr 2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Docs\afr\0809\0809af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Page"/>
      <sheetName val="General Fund Receipts"/>
      <sheetName val="General Fund Disbursements"/>
      <sheetName val="Depreciation Fund"/>
      <sheetName val="Employee Benefit Fund"/>
      <sheetName val="Contingency Fund"/>
      <sheetName val="Activities Fund"/>
      <sheetName val="School Lunch Fund"/>
      <sheetName val="Bond Fund"/>
      <sheetName val="Special Building Fund"/>
      <sheetName val="Qualified Capital Purpose Fund"/>
      <sheetName val="Cooperative Fund"/>
      <sheetName val="Student Fee Fund"/>
      <sheetName val="Per Pupil Information"/>
      <sheetName val="AFR Supplement - ARRA Receipts"/>
      <sheetName val="AFR Supplement - ARRA Disburse."/>
      <sheetName val="Upload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01-0003-000</v>
          </cell>
          <cell r="G2">
            <v>3</v>
          </cell>
          <cell r="H2" t="str">
            <v xml:space="preserve">KENESAW PUBLIC SCHOOLS        </v>
          </cell>
        </row>
        <row r="3">
          <cell r="F3" t="str">
            <v>01-0018-000</v>
          </cell>
          <cell r="G3">
            <v>3</v>
          </cell>
          <cell r="H3" t="str">
            <v xml:space="preserve">HASTINGS PUBLIC SCHOOLS       </v>
          </cell>
        </row>
        <row r="4">
          <cell r="F4" t="str">
            <v>01-0090-000</v>
          </cell>
          <cell r="G4">
            <v>3</v>
          </cell>
          <cell r="H4" t="str">
            <v xml:space="preserve">ADAMS CENTRAL PUBLIC SCHOOLS  </v>
          </cell>
        </row>
        <row r="5">
          <cell r="F5" t="str">
            <v>01-0123-000</v>
          </cell>
          <cell r="G5">
            <v>3</v>
          </cell>
          <cell r="H5" t="str">
            <v xml:space="preserve">SILVER LAKE PUBLIC SCHOOLS    </v>
          </cell>
        </row>
        <row r="6">
          <cell r="F6" t="str">
            <v>02-0009-000</v>
          </cell>
          <cell r="G6">
            <v>3</v>
          </cell>
          <cell r="H6" t="str">
            <v xml:space="preserve">NELIGH-OAKDALE SCHOOLS        </v>
          </cell>
        </row>
        <row r="7">
          <cell r="F7" t="str">
            <v>02-0018-000</v>
          </cell>
          <cell r="G7">
            <v>3</v>
          </cell>
          <cell r="H7" t="str">
            <v xml:space="preserve">ELGIN PUBLIC SCHOOLS          </v>
          </cell>
        </row>
        <row r="8">
          <cell r="F8" t="str">
            <v>02-2001-000</v>
          </cell>
          <cell r="G8">
            <v>3</v>
          </cell>
          <cell r="H8" t="str">
            <v xml:space="preserve">NEBRASKA UNIFIED DISTRICT 1   </v>
          </cell>
        </row>
        <row r="9">
          <cell r="F9" t="str">
            <v>03-0500-000</v>
          </cell>
          <cell r="G9">
            <v>2</v>
          </cell>
          <cell r="H9" t="str">
            <v xml:space="preserve">ARTHUR COUNTY SCHOOLS         </v>
          </cell>
        </row>
        <row r="10">
          <cell r="F10" t="str">
            <v>04-0001-000</v>
          </cell>
          <cell r="G10">
            <v>3</v>
          </cell>
          <cell r="H10" t="str">
            <v xml:space="preserve">BANNER COUNTY PUBLIC SCHOOLS  </v>
          </cell>
        </row>
        <row r="11">
          <cell r="F11" t="str">
            <v>05-0071-000</v>
          </cell>
          <cell r="G11">
            <v>3</v>
          </cell>
          <cell r="H11" t="str">
            <v xml:space="preserve">SANDHILLS PUBLIC SCHOOLS      </v>
          </cell>
        </row>
        <row r="12">
          <cell r="F12" t="str">
            <v>06-0001-000</v>
          </cell>
          <cell r="G12">
            <v>3</v>
          </cell>
          <cell r="H12" t="str">
            <v xml:space="preserve">BOONE CENTRAL SCHOOLS         </v>
          </cell>
        </row>
        <row r="13">
          <cell r="F13" t="str">
            <v>06-0006-000</v>
          </cell>
          <cell r="G13">
            <v>3</v>
          </cell>
          <cell r="H13" t="str">
            <v xml:space="preserve">CEDAR RAPIDS PUBLIC SCHOOLS   </v>
          </cell>
        </row>
        <row r="14">
          <cell r="F14" t="str">
            <v>06-0017-000</v>
          </cell>
          <cell r="G14">
            <v>3</v>
          </cell>
          <cell r="H14" t="str">
            <v xml:space="preserve">ST EDWARD PUBLIC SCHOOLS      </v>
          </cell>
        </row>
        <row r="15">
          <cell r="F15" t="str">
            <v>07-0006-000</v>
          </cell>
          <cell r="G15">
            <v>3</v>
          </cell>
          <cell r="H15" t="str">
            <v xml:space="preserve">ALLIANCE PUBLIC SCHOOLS       </v>
          </cell>
        </row>
        <row r="16">
          <cell r="F16" t="str">
            <v>07-0010-000</v>
          </cell>
          <cell r="G16">
            <v>3</v>
          </cell>
          <cell r="H16" t="str">
            <v xml:space="preserve">HEMINGFORD PUBLIC SCHOOLS     </v>
          </cell>
        </row>
        <row r="17">
          <cell r="F17" t="str">
            <v>08-0036-000</v>
          </cell>
          <cell r="G17">
            <v>3</v>
          </cell>
          <cell r="H17" t="str">
            <v xml:space="preserve">LYNCH PUBLIC SCHOOLS          </v>
          </cell>
        </row>
        <row r="18">
          <cell r="F18" t="str">
            <v>08-0050-000</v>
          </cell>
          <cell r="G18">
            <v>3</v>
          </cell>
          <cell r="H18" t="str">
            <v xml:space="preserve">WEST BOYD SCHOOL DISTRICT     </v>
          </cell>
        </row>
        <row r="19">
          <cell r="F19" t="str">
            <v>09-0010-000</v>
          </cell>
          <cell r="G19">
            <v>3</v>
          </cell>
          <cell r="H19" t="str">
            <v xml:space="preserve">AINSWORTH COMMUNITY SCHOOLS   </v>
          </cell>
        </row>
        <row r="20">
          <cell r="F20" t="str">
            <v>10-0002-000</v>
          </cell>
          <cell r="G20">
            <v>3</v>
          </cell>
          <cell r="H20" t="str">
            <v xml:space="preserve">GIBBON PUBLIC SCHOOLS         </v>
          </cell>
        </row>
        <row r="21">
          <cell r="F21" t="str">
            <v>10-0007-000</v>
          </cell>
          <cell r="G21">
            <v>3</v>
          </cell>
          <cell r="H21" t="str">
            <v xml:space="preserve">KEARNEY PUBLIC SCHOOLS        </v>
          </cell>
        </row>
        <row r="22">
          <cell r="F22" t="str">
            <v>10-0009-000</v>
          </cell>
          <cell r="G22">
            <v>3</v>
          </cell>
          <cell r="H22" t="str">
            <v xml:space="preserve">ELM CREEK PUBLIC SCHOOLS      </v>
          </cell>
        </row>
        <row r="23">
          <cell r="F23" t="str">
            <v>10-0019-000</v>
          </cell>
          <cell r="G23">
            <v>3</v>
          </cell>
          <cell r="H23" t="str">
            <v xml:space="preserve">SHELTON PUBLIC SCHOOLS        </v>
          </cell>
        </row>
        <row r="24">
          <cell r="F24" t="str">
            <v>10-0069-000</v>
          </cell>
          <cell r="G24">
            <v>3</v>
          </cell>
          <cell r="H24" t="str">
            <v xml:space="preserve">RAVENNA PUBLIC SCHOOLS        </v>
          </cell>
        </row>
        <row r="25">
          <cell r="F25" t="str">
            <v>10-0105-000</v>
          </cell>
          <cell r="G25">
            <v>3</v>
          </cell>
          <cell r="H25" t="str">
            <v xml:space="preserve">PLEASANTON PUBLIC SCHOOLS     </v>
          </cell>
        </row>
        <row r="26">
          <cell r="F26" t="str">
            <v>10-0119-000</v>
          </cell>
          <cell r="G26">
            <v>2</v>
          </cell>
          <cell r="H26" t="str">
            <v xml:space="preserve">AMHERST PUBLIC SCHOOLS        </v>
          </cell>
        </row>
        <row r="27">
          <cell r="F27" t="str">
            <v>11-0001-000</v>
          </cell>
          <cell r="G27">
            <v>3</v>
          </cell>
          <cell r="H27" t="str">
            <v xml:space="preserve">TEKAMAH-HERMAN COMMUNITY SCHS </v>
          </cell>
        </row>
        <row r="28">
          <cell r="F28" t="str">
            <v>11-0014-000</v>
          </cell>
          <cell r="G28">
            <v>3</v>
          </cell>
          <cell r="H28" t="str">
            <v xml:space="preserve">OAKLAND CRAIG PUBLIC SCHOOLS  </v>
          </cell>
        </row>
        <row r="29">
          <cell r="F29" t="str">
            <v>11-0020-000</v>
          </cell>
          <cell r="G29">
            <v>3</v>
          </cell>
          <cell r="H29" t="str">
            <v xml:space="preserve">LYONS-DECATUR NORTHEAST SCHS  </v>
          </cell>
        </row>
        <row r="30">
          <cell r="F30" t="str">
            <v>12-0032-000</v>
          </cell>
          <cell r="G30">
            <v>2</v>
          </cell>
          <cell r="H30" t="str">
            <v xml:space="preserve">RISING CITY PUBLIC SCHOOLS    </v>
          </cell>
        </row>
        <row r="31">
          <cell r="F31" t="str">
            <v>12-0056-000</v>
          </cell>
          <cell r="G31">
            <v>3</v>
          </cell>
          <cell r="H31" t="str">
            <v xml:space="preserve">DAVID CITY PUBLIC SCHOOLS     </v>
          </cell>
        </row>
        <row r="32">
          <cell r="F32" t="str">
            <v>12-0502-000</v>
          </cell>
          <cell r="G32">
            <v>3</v>
          </cell>
          <cell r="H32" t="str">
            <v xml:space="preserve">EAST BUTLER PUBLIC SCHOOLS    </v>
          </cell>
        </row>
        <row r="33">
          <cell r="F33" t="str">
            <v>13-0001-000</v>
          </cell>
          <cell r="G33">
            <v>3</v>
          </cell>
          <cell r="H33" t="str">
            <v xml:space="preserve">PLATTSMOUTH COMMUNITY SCHOOLS </v>
          </cell>
        </row>
        <row r="34">
          <cell r="F34" t="str">
            <v>13-0022-000</v>
          </cell>
          <cell r="G34">
            <v>3</v>
          </cell>
          <cell r="H34" t="str">
            <v xml:space="preserve">WEEPING WATER PUBLIC SCHOOLS  </v>
          </cell>
        </row>
        <row r="35">
          <cell r="F35" t="str">
            <v>13-0032-000</v>
          </cell>
          <cell r="G35">
            <v>3</v>
          </cell>
          <cell r="H35" t="str">
            <v xml:space="preserve">LOUISVILLE PUBLIC SCHOOLS     </v>
          </cell>
        </row>
        <row r="36">
          <cell r="F36" t="str">
            <v>13-0056-000</v>
          </cell>
          <cell r="G36">
            <v>3</v>
          </cell>
          <cell r="H36" t="str">
            <v xml:space="preserve">CONESTOGA PUBLIC SCHOOLS      </v>
          </cell>
        </row>
        <row r="37">
          <cell r="F37" t="str">
            <v>13-0097-000</v>
          </cell>
          <cell r="G37">
            <v>3</v>
          </cell>
          <cell r="H37" t="str">
            <v>ELMWOOD-MURDOCK PUBLIC SCHOOLS</v>
          </cell>
        </row>
        <row r="38">
          <cell r="F38" t="str">
            <v>14-0008-000</v>
          </cell>
          <cell r="G38">
            <v>3</v>
          </cell>
          <cell r="H38" t="str">
            <v xml:space="preserve">HARTINGTON PUBLIC SCHOOLS     </v>
          </cell>
        </row>
        <row r="39">
          <cell r="F39" t="str">
            <v>14-0045-000</v>
          </cell>
          <cell r="G39">
            <v>3</v>
          </cell>
          <cell r="H39" t="str">
            <v xml:space="preserve">RANDOLPH PUBLIC SCHOOLS       </v>
          </cell>
        </row>
        <row r="40">
          <cell r="F40" t="str">
            <v>14-0054-000</v>
          </cell>
          <cell r="G40">
            <v>3</v>
          </cell>
          <cell r="H40" t="str">
            <v xml:space="preserve">LAUREL-CONCORD PUBLIC SCHOOLS </v>
          </cell>
        </row>
        <row r="41">
          <cell r="F41" t="str">
            <v>14-0101-000</v>
          </cell>
          <cell r="G41">
            <v>3</v>
          </cell>
          <cell r="H41" t="str">
            <v xml:space="preserve">WYNOT PUBLIC SCHOOLS          </v>
          </cell>
        </row>
        <row r="42">
          <cell r="F42" t="str">
            <v>14-0541-000</v>
          </cell>
          <cell r="G42">
            <v>3</v>
          </cell>
          <cell r="H42" t="str">
            <v xml:space="preserve">COLERIDGE COMMUNITY SCHOOLS   </v>
          </cell>
        </row>
        <row r="43">
          <cell r="F43" t="str">
            <v>15-0010-000</v>
          </cell>
          <cell r="G43">
            <v>3</v>
          </cell>
          <cell r="H43" t="str">
            <v xml:space="preserve">CHASE COUNTY SCHOOLS          </v>
          </cell>
        </row>
        <row r="44">
          <cell r="F44" t="str">
            <v>15-0536-000</v>
          </cell>
          <cell r="G44">
            <v>3</v>
          </cell>
          <cell r="H44" t="str">
            <v xml:space="preserve">WAUNETA-PALISADE PUBLIC SCHS  </v>
          </cell>
        </row>
        <row r="45">
          <cell r="F45" t="str">
            <v>16-0006-000</v>
          </cell>
          <cell r="G45">
            <v>3</v>
          </cell>
          <cell r="H45" t="str">
            <v xml:space="preserve">VALENTINE COMMUNITY SCHOOLS   </v>
          </cell>
        </row>
        <row r="46">
          <cell r="F46" t="str">
            <v>16-0030-000</v>
          </cell>
          <cell r="G46">
            <v>2</v>
          </cell>
          <cell r="H46" t="str">
            <v xml:space="preserve">CODY-KILGORE PUBLIC SCHS      </v>
          </cell>
        </row>
        <row r="47">
          <cell r="F47" t="str">
            <v>17-0001-000</v>
          </cell>
          <cell r="G47">
            <v>3</v>
          </cell>
          <cell r="H47" t="str">
            <v xml:space="preserve">SIDNEY PUBLIC SCHOOLS         </v>
          </cell>
        </row>
        <row r="48">
          <cell r="F48" t="str">
            <v>17-0003-000</v>
          </cell>
          <cell r="G48">
            <v>3</v>
          </cell>
          <cell r="H48" t="str">
            <v xml:space="preserve">LEYTON PUBLIC SCHOOLS         </v>
          </cell>
        </row>
        <row r="49">
          <cell r="F49" t="str">
            <v>17-0009-000</v>
          </cell>
          <cell r="G49">
            <v>3</v>
          </cell>
          <cell r="H49" t="str">
            <v xml:space="preserve">POTTER-DIX PUBLIC SCHOOLS     </v>
          </cell>
        </row>
        <row r="50">
          <cell r="F50" t="str">
            <v>18-0002-000</v>
          </cell>
          <cell r="G50">
            <v>3</v>
          </cell>
          <cell r="H50" t="str">
            <v xml:space="preserve">SUTTON PUBLIC SCHOOLS         </v>
          </cell>
        </row>
        <row r="51">
          <cell r="F51" t="str">
            <v>18-0011-000</v>
          </cell>
          <cell r="G51">
            <v>3</v>
          </cell>
          <cell r="H51" t="str">
            <v xml:space="preserve">HARVARD PUBLIC SCHOOLS        </v>
          </cell>
        </row>
        <row r="52">
          <cell r="F52" t="str">
            <v>18-0070-000</v>
          </cell>
          <cell r="G52">
            <v>3</v>
          </cell>
          <cell r="H52" t="str">
            <v xml:space="preserve">CLAY CENTER PUBLIC SCHOOLS    </v>
          </cell>
        </row>
        <row r="53">
          <cell r="F53" t="str">
            <v>19-0039-000</v>
          </cell>
          <cell r="G53">
            <v>3</v>
          </cell>
          <cell r="H53" t="str">
            <v xml:space="preserve">LEIGH COMMUNITY SCHOOLS       </v>
          </cell>
        </row>
        <row r="54">
          <cell r="F54" t="str">
            <v>19-0058-000</v>
          </cell>
          <cell r="G54">
            <v>3</v>
          </cell>
          <cell r="H54" t="str">
            <v xml:space="preserve">CLARKSON PUBLIC SCHOOLS       </v>
          </cell>
        </row>
        <row r="55">
          <cell r="F55" t="str">
            <v>19-0059-000</v>
          </cell>
          <cell r="G55">
            <v>3</v>
          </cell>
          <cell r="H55" t="str">
            <v xml:space="preserve">HOWELLS PUBLIC SCHOOLS        </v>
          </cell>
        </row>
        <row r="56">
          <cell r="F56" t="str">
            <v>19-0123-000</v>
          </cell>
          <cell r="G56">
            <v>3</v>
          </cell>
          <cell r="H56" t="str">
            <v xml:space="preserve">SCHUYLER COMMUNITY SCHOOLS    </v>
          </cell>
        </row>
        <row r="57">
          <cell r="F57" t="str">
            <v>20-0001-000</v>
          </cell>
          <cell r="G57">
            <v>3</v>
          </cell>
          <cell r="H57" t="str">
            <v xml:space="preserve">WEST POINT PUBLIC SCHOOLS     </v>
          </cell>
        </row>
        <row r="58">
          <cell r="F58" t="str">
            <v>20-0020-000</v>
          </cell>
          <cell r="G58">
            <v>3</v>
          </cell>
          <cell r="H58" t="str">
            <v xml:space="preserve">BANCROFT-ROSALIE COMM SCHOOLS </v>
          </cell>
        </row>
        <row r="59">
          <cell r="F59" t="str">
            <v>20-0030-000</v>
          </cell>
          <cell r="G59">
            <v>3</v>
          </cell>
          <cell r="H59" t="str">
            <v xml:space="preserve">WISNER-PILGER PUBLIC SCHOOLS  </v>
          </cell>
        </row>
        <row r="60">
          <cell r="F60" t="str">
            <v>21-0015-000</v>
          </cell>
          <cell r="G60">
            <v>3</v>
          </cell>
          <cell r="H60" t="str">
            <v xml:space="preserve">ANSELMO-MERNA PUBLIC SCHOOLS  </v>
          </cell>
        </row>
        <row r="61">
          <cell r="F61" t="str">
            <v>21-0025-000</v>
          </cell>
          <cell r="G61">
            <v>3</v>
          </cell>
          <cell r="H61" t="str">
            <v xml:space="preserve">BROKEN BOW PUBLIC SCHOOLS     </v>
          </cell>
        </row>
        <row r="62">
          <cell r="F62" t="str">
            <v>21-0044-000</v>
          </cell>
          <cell r="G62">
            <v>3</v>
          </cell>
          <cell r="H62" t="str">
            <v xml:space="preserve">ANSLEY PUBLIC SCHOOLS         </v>
          </cell>
        </row>
        <row r="63">
          <cell r="F63" t="str">
            <v>21-0084-000</v>
          </cell>
          <cell r="G63">
            <v>3</v>
          </cell>
          <cell r="H63" t="str">
            <v xml:space="preserve">SARGENT PUBLIC SCHOOLS        </v>
          </cell>
        </row>
        <row r="64">
          <cell r="F64" t="str">
            <v>21-0089-000</v>
          </cell>
          <cell r="G64">
            <v>3</v>
          </cell>
          <cell r="H64" t="str">
            <v xml:space="preserve">ARNOLD PUBLIC SCHOOLS         </v>
          </cell>
        </row>
        <row r="65">
          <cell r="F65" t="str">
            <v>21-0180-000</v>
          </cell>
          <cell r="G65">
            <v>3</v>
          </cell>
          <cell r="H65" t="str">
            <v xml:space="preserve">CALLAWAY PUBLIC SCHOOLS       </v>
          </cell>
        </row>
        <row r="66">
          <cell r="F66" t="str">
            <v>22-0011-000</v>
          </cell>
          <cell r="G66">
            <v>3</v>
          </cell>
          <cell r="H66" t="str">
            <v xml:space="preserve">SO SIOUX CITY COMMUNITY SCHS  </v>
          </cell>
        </row>
        <row r="67">
          <cell r="F67" t="str">
            <v>22-0031-000</v>
          </cell>
          <cell r="G67">
            <v>3</v>
          </cell>
          <cell r="H67" t="str">
            <v xml:space="preserve">HOMER COMMUNITY SCHOOLS       </v>
          </cell>
        </row>
        <row r="68">
          <cell r="F68" t="str">
            <v>23-0002-000</v>
          </cell>
          <cell r="G68">
            <v>3</v>
          </cell>
          <cell r="H68" t="str">
            <v xml:space="preserve">CHADRON PUBLIC SCHOOLS        </v>
          </cell>
        </row>
        <row r="69">
          <cell r="F69" t="str">
            <v>23-0071-000</v>
          </cell>
          <cell r="G69">
            <v>3</v>
          </cell>
          <cell r="H69" t="str">
            <v xml:space="preserve">CRAWFORD PUBLIC SCHOOLS       </v>
          </cell>
        </row>
        <row r="70">
          <cell r="F70" t="str">
            <v>24-0001-000</v>
          </cell>
          <cell r="G70">
            <v>3</v>
          </cell>
          <cell r="H70" t="str">
            <v xml:space="preserve">LEXINGTON PUBLIC SCHOOLS      </v>
          </cell>
        </row>
        <row r="71">
          <cell r="F71" t="str">
            <v>24-0004-000</v>
          </cell>
          <cell r="G71">
            <v>3</v>
          </cell>
          <cell r="H71" t="str">
            <v xml:space="preserve">OVERTON PUBLIC SCHOOLS        </v>
          </cell>
        </row>
        <row r="72">
          <cell r="F72" t="str">
            <v>24-0011-000</v>
          </cell>
          <cell r="G72">
            <v>3</v>
          </cell>
          <cell r="H72" t="str">
            <v xml:space="preserve">COZAD CITY SCHOOLS            </v>
          </cell>
        </row>
        <row r="73">
          <cell r="F73" t="str">
            <v>24-0020-000</v>
          </cell>
          <cell r="G73">
            <v>3</v>
          </cell>
          <cell r="H73" t="str">
            <v xml:space="preserve">GOTHENBURG PUBLIC SCHOOLS     </v>
          </cell>
        </row>
        <row r="74">
          <cell r="F74" t="str">
            <v>24-0101-000</v>
          </cell>
          <cell r="G74">
            <v>3</v>
          </cell>
          <cell r="H74" t="str">
            <v xml:space="preserve">SUMNER-EDDYVILLE-MILLER SCHS  </v>
          </cell>
        </row>
        <row r="75">
          <cell r="F75" t="str">
            <v>25-0025-000</v>
          </cell>
          <cell r="G75">
            <v>3</v>
          </cell>
          <cell r="H75" t="str">
            <v xml:space="preserve">CREEK VALLEY SCHOOLS          </v>
          </cell>
        </row>
        <row r="76">
          <cell r="F76" t="str">
            <v>25-0095-000</v>
          </cell>
          <cell r="G76">
            <v>3</v>
          </cell>
          <cell r="H76" t="str">
            <v xml:space="preserve">SOUTH PLATTE PUBLIC SCHOOLS   </v>
          </cell>
        </row>
        <row r="77">
          <cell r="F77" t="str">
            <v>26-0001-000</v>
          </cell>
          <cell r="G77">
            <v>3</v>
          </cell>
          <cell r="H77" t="str">
            <v xml:space="preserve">PONCA PUBLIC SCHOOLS          </v>
          </cell>
        </row>
        <row r="78">
          <cell r="F78" t="str">
            <v>26-0024-000</v>
          </cell>
          <cell r="G78">
            <v>3</v>
          </cell>
          <cell r="H78" t="str">
            <v xml:space="preserve">NEWCASTLE PUBLIC SCHOOLS      </v>
          </cell>
        </row>
        <row r="79">
          <cell r="F79" t="str">
            <v>26-0070-000</v>
          </cell>
          <cell r="G79">
            <v>3</v>
          </cell>
          <cell r="H79" t="str">
            <v xml:space="preserve">ALLEN CONSOLIDATED SCHOOLS    </v>
          </cell>
        </row>
        <row r="80">
          <cell r="F80" t="str">
            <v>26-0561-000</v>
          </cell>
          <cell r="G80">
            <v>3</v>
          </cell>
          <cell r="H80" t="str">
            <v>EMERSON-HUBBARD PUBLIC SCHOOLS</v>
          </cell>
        </row>
        <row r="81">
          <cell r="F81" t="str">
            <v>27-0001-000</v>
          </cell>
          <cell r="G81">
            <v>3</v>
          </cell>
          <cell r="H81" t="str">
            <v xml:space="preserve">FREMONT PUBLIC SCHOOLS        </v>
          </cell>
        </row>
        <row r="82">
          <cell r="F82" t="str">
            <v>27-0046-000</v>
          </cell>
          <cell r="G82">
            <v>3</v>
          </cell>
          <cell r="H82" t="str">
            <v xml:space="preserve">DODGE PUBLIC SCHOOLS          </v>
          </cell>
        </row>
        <row r="83">
          <cell r="F83" t="str">
            <v>27-0062-000</v>
          </cell>
          <cell r="G83">
            <v>3</v>
          </cell>
          <cell r="H83" t="str">
            <v>SCRIBNER-SNYDER COMMUNITY SCHS</v>
          </cell>
        </row>
        <row r="84">
          <cell r="F84" t="str">
            <v>27-0594-000</v>
          </cell>
          <cell r="G84">
            <v>3</v>
          </cell>
          <cell r="H84" t="str">
            <v xml:space="preserve">LOGAN VIEW PUBLIC SCHOOLS     </v>
          </cell>
        </row>
        <row r="85">
          <cell r="F85" t="str">
            <v>27-0595-000</v>
          </cell>
          <cell r="G85">
            <v>3</v>
          </cell>
          <cell r="H85" t="str">
            <v>NORTH BEND CENTRAL PUBLIC SCHS</v>
          </cell>
        </row>
        <row r="86">
          <cell r="F86" t="str">
            <v>28-0001-000</v>
          </cell>
          <cell r="G86">
            <v>5</v>
          </cell>
          <cell r="H86" t="str">
            <v xml:space="preserve">OMAHA PUBLIC SCHOOLS          </v>
          </cell>
        </row>
        <row r="87">
          <cell r="F87" t="str">
            <v>28-0010-000</v>
          </cell>
          <cell r="G87">
            <v>3</v>
          </cell>
          <cell r="H87" t="str">
            <v xml:space="preserve">ELKHORN PUBLIC SCHOOLS        </v>
          </cell>
        </row>
        <row r="88">
          <cell r="F88" t="str">
            <v>28-0015-000</v>
          </cell>
          <cell r="G88">
            <v>3</v>
          </cell>
          <cell r="H88" t="str">
            <v>DOUGLAS CO WEST COMMUNITY SCHS</v>
          </cell>
        </row>
        <row r="89">
          <cell r="F89" t="str">
            <v>28-0017-000</v>
          </cell>
          <cell r="G89">
            <v>3</v>
          </cell>
          <cell r="H89" t="str">
            <v xml:space="preserve">MILLARD PUBLIC SCHOOLS        </v>
          </cell>
        </row>
        <row r="90">
          <cell r="F90" t="str">
            <v>28-0054-000</v>
          </cell>
          <cell r="G90">
            <v>3</v>
          </cell>
          <cell r="H90" t="str">
            <v xml:space="preserve">RALSTON PUBLIC SCHOOLS        </v>
          </cell>
        </row>
        <row r="91">
          <cell r="F91" t="str">
            <v>28-0059-000</v>
          </cell>
          <cell r="G91">
            <v>3</v>
          </cell>
          <cell r="H91" t="str">
            <v xml:space="preserve">BENNINGTON PUBLIC SCHOOLS     </v>
          </cell>
        </row>
        <row r="92">
          <cell r="F92" t="str">
            <v>28-0066-000</v>
          </cell>
          <cell r="G92">
            <v>3</v>
          </cell>
          <cell r="H92" t="str">
            <v xml:space="preserve">WESTSIDE COMMUNITY SCHOOLS    </v>
          </cell>
        </row>
        <row r="93">
          <cell r="F93" t="str">
            <v>29-0117-000</v>
          </cell>
          <cell r="G93">
            <v>3</v>
          </cell>
          <cell r="H93" t="str">
            <v xml:space="preserve">DUNDY CO STRATTON PUBLIC SCHS </v>
          </cell>
        </row>
        <row r="94">
          <cell r="F94" t="str">
            <v>30-0001-000</v>
          </cell>
          <cell r="G94">
            <v>3</v>
          </cell>
          <cell r="H94" t="str">
            <v>EXETER-MILLIGAN PUBLIC SCHOOLS</v>
          </cell>
        </row>
        <row r="95">
          <cell r="F95" t="str">
            <v>30-0025-000</v>
          </cell>
          <cell r="G95">
            <v>3</v>
          </cell>
          <cell r="H95" t="str">
            <v xml:space="preserve">FILLMORE CENTRAL PUBLIC SCHS  </v>
          </cell>
        </row>
        <row r="96">
          <cell r="F96" t="str">
            <v>30-0054-000</v>
          </cell>
          <cell r="G96">
            <v>3</v>
          </cell>
          <cell r="H96" t="str">
            <v xml:space="preserve">SHICKLEY PUBLIC SCHOOLS       </v>
          </cell>
        </row>
        <row r="97">
          <cell r="F97" t="str">
            <v>31-0506-000</v>
          </cell>
          <cell r="G97">
            <v>3</v>
          </cell>
          <cell r="H97" t="str">
            <v xml:space="preserve">FRANKLIN PUBLIC SCHOOLS       </v>
          </cell>
        </row>
        <row r="98">
          <cell r="F98" t="str">
            <v>32-0046-000</v>
          </cell>
          <cell r="G98">
            <v>3</v>
          </cell>
          <cell r="H98" t="str">
            <v xml:space="preserve">MAYWOOD PUBLIC SCHOOLS        </v>
          </cell>
        </row>
        <row r="99">
          <cell r="F99" t="str">
            <v>32-0095-000</v>
          </cell>
          <cell r="G99">
            <v>3</v>
          </cell>
          <cell r="H99" t="str">
            <v xml:space="preserve">EUSTIS-FARNAM PUBLIC SCHOOLS  </v>
          </cell>
        </row>
        <row r="100">
          <cell r="F100" t="str">
            <v>32-0125-000</v>
          </cell>
          <cell r="G100">
            <v>3</v>
          </cell>
          <cell r="H100" t="str">
            <v>MEDICINE VALLEY PUBLIC SCHOOLS</v>
          </cell>
        </row>
        <row r="101">
          <cell r="F101" t="str">
            <v>33-0018-000</v>
          </cell>
          <cell r="G101">
            <v>3</v>
          </cell>
          <cell r="H101" t="str">
            <v xml:space="preserve">ARAPAHOE PUBLIC SCHOOLS       </v>
          </cell>
        </row>
        <row r="102">
          <cell r="F102" t="str">
            <v>33-0021-000</v>
          </cell>
          <cell r="G102">
            <v>3</v>
          </cell>
          <cell r="H102" t="str">
            <v xml:space="preserve">CAMBRIDGE PUBLIC SCHOOLS      </v>
          </cell>
        </row>
        <row r="103">
          <cell r="F103" t="str">
            <v>33-0540-000</v>
          </cell>
          <cell r="G103">
            <v>3</v>
          </cell>
          <cell r="H103" t="str">
            <v xml:space="preserve">SOUTHERN VALLEY SCHOOLS       </v>
          </cell>
        </row>
        <row r="104">
          <cell r="F104" t="str">
            <v>34-0001-000</v>
          </cell>
          <cell r="G104">
            <v>3</v>
          </cell>
          <cell r="H104" t="str">
            <v xml:space="preserve">SOUTHERN SCHOOL DIST 1        </v>
          </cell>
        </row>
        <row r="105">
          <cell r="F105" t="str">
            <v>34-0015-000</v>
          </cell>
          <cell r="G105">
            <v>3</v>
          </cell>
          <cell r="H105" t="str">
            <v xml:space="preserve">BEATRICE PUBLIC SCHOOLS       </v>
          </cell>
        </row>
        <row r="106">
          <cell r="F106" t="str">
            <v>34-0034-000</v>
          </cell>
          <cell r="G106">
            <v>3</v>
          </cell>
          <cell r="H106" t="str">
            <v xml:space="preserve">FREEMAN PUBLIC SCHOOLS        </v>
          </cell>
        </row>
        <row r="107">
          <cell r="F107" t="str">
            <v>34-0100-000</v>
          </cell>
          <cell r="G107">
            <v>3</v>
          </cell>
          <cell r="H107" t="str">
            <v xml:space="preserve">DILLER-ODELL PUBLIC SCHOOLS   </v>
          </cell>
        </row>
        <row r="108">
          <cell r="F108" t="str">
            <v>35-0001-000</v>
          </cell>
          <cell r="G108">
            <v>3</v>
          </cell>
          <cell r="H108" t="str">
            <v xml:space="preserve">GARDEN COUNTY SCHOOLS         </v>
          </cell>
        </row>
        <row r="109">
          <cell r="F109" t="str">
            <v>36-0100-000</v>
          </cell>
          <cell r="G109">
            <v>3</v>
          </cell>
          <cell r="H109" t="str">
            <v xml:space="preserve">BURWELL PUBLIC SCHOOLS        </v>
          </cell>
        </row>
        <row r="110">
          <cell r="F110" t="str">
            <v>37-0030-000</v>
          </cell>
          <cell r="G110">
            <v>3</v>
          </cell>
          <cell r="H110" t="str">
            <v xml:space="preserve">ELWOOD PUBLIC SCHOOLS         </v>
          </cell>
        </row>
        <row r="111">
          <cell r="F111" t="str">
            <v>38-0011-000</v>
          </cell>
          <cell r="G111">
            <v>3</v>
          </cell>
          <cell r="H111" t="str">
            <v xml:space="preserve">HYANNIS AREA SCHOOLS          </v>
          </cell>
        </row>
        <row r="112">
          <cell r="F112" t="str">
            <v>39-0010-000</v>
          </cell>
          <cell r="G112">
            <v>3</v>
          </cell>
          <cell r="H112" t="str">
            <v>GREELEY-WOLBACH PUBLIC SCHOOLS</v>
          </cell>
        </row>
        <row r="113">
          <cell r="F113" t="str">
            <v>39-0055-000</v>
          </cell>
          <cell r="G113">
            <v>3</v>
          </cell>
          <cell r="H113" t="str">
            <v xml:space="preserve">SPALDING PUBLIC SCHOOLS       </v>
          </cell>
        </row>
        <row r="114">
          <cell r="F114" t="str">
            <v>39-0501-000</v>
          </cell>
          <cell r="G114">
            <v>3</v>
          </cell>
          <cell r="H114" t="str">
            <v xml:space="preserve">NORTH LOUP SCOTIA PUBLIC SCHS </v>
          </cell>
        </row>
        <row r="115">
          <cell r="F115" t="str">
            <v>40-0002-000</v>
          </cell>
          <cell r="G115">
            <v>3</v>
          </cell>
          <cell r="H115" t="str">
            <v xml:space="preserve">GRAND ISLAND PUBLIC SCHOOLS   </v>
          </cell>
        </row>
        <row r="116">
          <cell r="F116" t="str">
            <v>40-0082-000</v>
          </cell>
          <cell r="G116">
            <v>3</v>
          </cell>
          <cell r="H116" t="str">
            <v xml:space="preserve">NORTHWEST PUBLIC SCHOOLS      </v>
          </cell>
        </row>
        <row r="117">
          <cell r="F117" t="str">
            <v>40-0083-000</v>
          </cell>
          <cell r="G117">
            <v>3</v>
          </cell>
          <cell r="H117" t="str">
            <v xml:space="preserve">WOOD RIVER RURAL SCHOOLS      </v>
          </cell>
        </row>
        <row r="118">
          <cell r="F118" t="str">
            <v>40-0126-000</v>
          </cell>
          <cell r="G118">
            <v>3</v>
          </cell>
          <cell r="H118" t="str">
            <v xml:space="preserve">DONIPHAN-TRUMBULL PUBLIC SCHS </v>
          </cell>
        </row>
        <row r="119">
          <cell r="F119" t="str">
            <v>41-0002-000</v>
          </cell>
          <cell r="G119">
            <v>2</v>
          </cell>
          <cell r="H119" t="str">
            <v xml:space="preserve">GILTNER PUBLIC SCHOOLS        </v>
          </cell>
        </row>
        <row r="120">
          <cell r="F120" t="str">
            <v>41-0091-000</v>
          </cell>
          <cell r="G120">
            <v>3</v>
          </cell>
          <cell r="H120" t="str">
            <v xml:space="preserve">HAMPTON PUBLIC SCHOOLS        </v>
          </cell>
        </row>
        <row r="121">
          <cell r="F121" t="str">
            <v>41-0504-000</v>
          </cell>
          <cell r="G121">
            <v>3</v>
          </cell>
          <cell r="H121" t="str">
            <v xml:space="preserve">AURORA PUBLIC SCHOOLS         </v>
          </cell>
        </row>
        <row r="122">
          <cell r="F122" t="str">
            <v>42-0002-000</v>
          </cell>
          <cell r="G122">
            <v>3</v>
          </cell>
          <cell r="H122" t="str">
            <v xml:space="preserve">ALMA PUBLIC SCHOOLS           </v>
          </cell>
        </row>
        <row r="123">
          <cell r="F123" t="str">
            <v>43-0079-000</v>
          </cell>
          <cell r="G123">
            <v>3</v>
          </cell>
          <cell r="H123" t="str">
            <v xml:space="preserve">HAYES CENTER PUBLIC SCHOOLS   </v>
          </cell>
        </row>
        <row r="124">
          <cell r="F124" t="str">
            <v>44-0070-000</v>
          </cell>
          <cell r="G124">
            <v>3</v>
          </cell>
          <cell r="H124" t="str">
            <v xml:space="preserve">HITCHCOCK CO SCH SYSTEM       </v>
          </cell>
        </row>
        <row r="125">
          <cell r="F125" t="str">
            <v>45-0007-000</v>
          </cell>
          <cell r="G125">
            <v>3</v>
          </cell>
          <cell r="H125" t="str">
            <v xml:space="preserve">O'NEILL PUBLIC SCHOOLS        </v>
          </cell>
        </row>
        <row r="126">
          <cell r="F126" t="str">
            <v>45-0029-000</v>
          </cell>
          <cell r="G126">
            <v>2</v>
          </cell>
          <cell r="H126" t="str">
            <v xml:space="preserve">EWING PUBLIC SCHOOLS          </v>
          </cell>
        </row>
        <row r="127">
          <cell r="F127" t="str">
            <v>45-0044-000</v>
          </cell>
          <cell r="G127">
            <v>3</v>
          </cell>
          <cell r="H127" t="str">
            <v xml:space="preserve">STUART PUBLIC SCHOOLS         </v>
          </cell>
        </row>
        <row r="128">
          <cell r="F128" t="str">
            <v>45-0137-000</v>
          </cell>
          <cell r="G128">
            <v>2</v>
          </cell>
          <cell r="H128" t="str">
            <v xml:space="preserve">CHAMBERS PUBLIC SCHOOLS       </v>
          </cell>
        </row>
        <row r="129">
          <cell r="F129" t="str">
            <v>45-0239-000</v>
          </cell>
          <cell r="G129">
            <v>3</v>
          </cell>
          <cell r="H129" t="str">
            <v xml:space="preserve">WEST HOLT PUBLIC SCHOOLS      </v>
          </cell>
        </row>
        <row r="130">
          <cell r="F130" t="str">
            <v>46-0001-000</v>
          </cell>
          <cell r="G130">
            <v>3</v>
          </cell>
          <cell r="H130" t="str">
            <v xml:space="preserve">MULLEN PUBLIC SCHOOLS         </v>
          </cell>
        </row>
        <row r="131">
          <cell r="F131" t="str">
            <v>47-0001-000</v>
          </cell>
          <cell r="G131">
            <v>3</v>
          </cell>
          <cell r="H131" t="str">
            <v xml:space="preserve">ST PAUL PUBLIC SCHOOLS        </v>
          </cell>
        </row>
        <row r="132">
          <cell r="F132" t="str">
            <v>47-0100-000</v>
          </cell>
          <cell r="G132">
            <v>3</v>
          </cell>
          <cell r="H132" t="str">
            <v xml:space="preserve">CENTURA PUBLIC SCHOOLS        </v>
          </cell>
        </row>
        <row r="133">
          <cell r="F133" t="str">
            <v>47-0103-000</v>
          </cell>
          <cell r="G133">
            <v>2</v>
          </cell>
          <cell r="H133" t="str">
            <v xml:space="preserve">ELBA PUBLIC SCHOOLS           </v>
          </cell>
        </row>
        <row r="134">
          <cell r="F134" t="str">
            <v>48-0008-000</v>
          </cell>
          <cell r="G134">
            <v>3</v>
          </cell>
          <cell r="H134" t="str">
            <v xml:space="preserve">FAIRBURY PUBLIC SCHOOLS       </v>
          </cell>
        </row>
        <row r="135">
          <cell r="F135" t="str">
            <v>48-0300-000</v>
          </cell>
          <cell r="G135">
            <v>3</v>
          </cell>
          <cell r="H135" t="str">
            <v xml:space="preserve">TRI COUNTY PUBLIC SCHOOLS     </v>
          </cell>
        </row>
        <row r="136">
          <cell r="F136" t="str">
            <v>48-0303-000</v>
          </cell>
          <cell r="G136">
            <v>3</v>
          </cell>
          <cell r="H136" t="str">
            <v xml:space="preserve">MERIDIAN PUBLIC SCHOOLS       </v>
          </cell>
        </row>
        <row r="137">
          <cell r="F137" t="str">
            <v>49-0033-000</v>
          </cell>
          <cell r="G137">
            <v>3</v>
          </cell>
          <cell r="H137" t="str">
            <v xml:space="preserve">STERLING PUBLIC SCHOOLS       </v>
          </cell>
        </row>
        <row r="138">
          <cell r="F138" t="str">
            <v>49-0050-000</v>
          </cell>
          <cell r="G138">
            <v>3</v>
          </cell>
          <cell r="H138" t="str">
            <v>JOHNSON CO CENTRAL PUBLIC SCHS</v>
          </cell>
        </row>
        <row r="139">
          <cell r="F139" t="str">
            <v>50-0001-000</v>
          </cell>
          <cell r="G139">
            <v>3</v>
          </cell>
          <cell r="H139" t="str">
            <v>WILCOX-HILDRETH PUBLIC SCHOOLS</v>
          </cell>
        </row>
        <row r="140">
          <cell r="F140" t="str">
            <v>50-0501-000</v>
          </cell>
          <cell r="G140">
            <v>3</v>
          </cell>
          <cell r="H140" t="str">
            <v xml:space="preserve">AXTELL COMMUNITY SCHOOLS      </v>
          </cell>
        </row>
        <row r="141">
          <cell r="F141" t="str">
            <v>50-0503-000</v>
          </cell>
          <cell r="G141">
            <v>3</v>
          </cell>
          <cell r="H141" t="str">
            <v xml:space="preserve">MINDEN PUBLIC SCHOOLS         </v>
          </cell>
        </row>
        <row r="142">
          <cell r="F142" t="str">
            <v>51-0001-000</v>
          </cell>
          <cell r="G142">
            <v>3</v>
          </cell>
          <cell r="H142" t="str">
            <v xml:space="preserve">OGALLALA PUBLIC SCHOOLS       </v>
          </cell>
        </row>
        <row r="143">
          <cell r="F143" t="str">
            <v>51-0006-000</v>
          </cell>
          <cell r="G143">
            <v>3</v>
          </cell>
          <cell r="H143" t="str">
            <v xml:space="preserve">PAXTON CONSOLIDATED SCHOOLS   </v>
          </cell>
        </row>
        <row r="144">
          <cell r="F144" t="str">
            <v>52-0100-000</v>
          </cell>
          <cell r="G144">
            <v>2</v>
          </cell>
          <cell r="H144" t="str">
            <v xml:space="preserve">KEYA PAHA COUNTY SCHOOLS      </v>
          </cell>
        </row>
        <row r="145">
          <cell r="F145" t="str">
            <v>53-0001-000</v>
          </cell>
          <cell r="G145">
            <v>3</v>
          </cell>
          <cell r="H145" t="str">
            <v xml:space="preserve">KIMBALL PUBLIC SCHOOLS        </v>
          </cell>
        </row>
        <row r="146">
          <cell r="F146" t="str">
            <v>54-0013-000</v>
          </cell>
          <cell r="G146">
            <v>3</v>
          </cell>
          <cell r="H146" t="str">
            <v xml:space="preserve">CREIGHTON PUBLIC SCHOOLS      </v>
          </cell>
        </row>
        <row r="147">
          <cell r="F147" t="str">
            <v>54-0096-000</v>
          </cell>
          <cell r="G147">
            <v>3</v>
          </cell>
          <cell r="H147" t="str">
            <v xml:space="preserve">CROFTON COMMUNITY SCHOOLS     </v>
          </cell>
        </row>
        <row r="148">
          <cell r="F148" t="str">
            <v>54-0501-000</v>
          </cell>
          <cell r="G148">
            <v>3</v>
          </cell>
          <cell r="H148" t="str">
            <v xml:space="preserve">NIOBRARA PUBLIC SCHOOLS       </v>
          </cell>
        </row>
        <row r="149">
          <cell r="F149" t="str">
            <v>54-0505-000</v>
          </cell>
          <cell r="G149">
            <v>2</v>
          </cell>
          <cell r="H149" t="str">
            <v xml:space="preserve">SANTEE COMMUNITY SCHOOLS      </v>
          </cell>
        </row>
        <row r="150">
          <cell r="F150" t="str">
            <v>54-0576-000</v>
          </cell>
          <cell r="G150">
            <v>3</v>
          </cell>
          <cell r="H150" t="str">
            <v xml:space="preserve">WAUSA PUBLIC SCHOOLS          </v>
          </cell>
        </row>
        <row r="151">
          <cell r="F151" t="str">
            <v>54-0586-000</v>
          </cell>
          <cell r="G151">
            <v>3</v>
          </cell>
          <cell r="H151" t="str">
            <v xml:space="preserve">BLOOMFIELD COMMUNITY SCHOOLS  </v>
          </cell>
        </row>
        <row r="152">
          <cell r="F152" t="str">
            <v>55-0001-000</v>
          </cell>
          <cell r="G152">
            <v>4</v>
          </cell>
          <cell r="H152" t="str">
            <v xml:space="preserve">LINCOLN PUBLIC SCHOOLS        </v>
          </cell>
        </row>
        <row r="153">
          <cell r="F153" t="str">
            <v>55-0145-000</v>
          </cell>
          <cell r="G153">
            <v>3</v>
          </cell>
          <cell r="H153" t="str">
            <v xml:space="preserve">WAVERLY SCHOOL DISTRICT 145   </v>
          </cell>
        </row>
        <row r="154">
          <cell r="F154" t="str">
            <v>55-0148-000</v>
          </cell>
          <cell r="G154">
            <v>3</v>
          </cell>
          <cell r="H154" t="str">
            <v xml:space="preserve">MALCOLM PUBLIC SCHOOLS        </v>
          </cell>
        </row>
        <row r="155">
          <cell r="F155" t="str">
            <v>55-0160-000</v>
          </cell>
          <cell r="G155">
            <v>3</v>
          </cell>
          <cell r="H155" t="str">
            <v xml:space="preserve">NORRIS SCHOOL DIST 160        </v>
          </cell>
        </row>
        <row r="156">
          <cell r="F156" t="str">
            <v>55-0161-000</v>
          </cell>
          <cell r="G156">
            <v>3</v>
          </cell>
          <cell r="H156" t="str">
            <v>RAYMOND CENTRAL PUBLIC SCHOOLS</v>
          </cell>
        </row>
        <row r="157">
          <cell r="F157" t="str">
            <v>56-0001-000</v>
          </cell>
          <cell r="G157">
            <v>3</v>
          </cell>
          <cell r="H157" t="str">
            <v xml:space="preserve">NORTH PLATTE PUBLIC SCHOOLS   </v>
          </cell>
        </row>
        <row r="158">
          <cell r="F158" t="str">
            <v>56-0006-000</v>
          </cell>
          <cell r="G158">
            <v>2</v>
          </cell>
          <cell r="H158" t="str">
            <v xml:space="preserve">BRADY PUBLIC SCHOOLS          </v>
          </cell>
        </row>
        <row r="159">
          <cell r="F159" t="str">
            <v>56-0007-000</v>
          </cell>
          <cell r="G159">
            <v>3</v>
          </cell>
          <cell r="H159" t="str">
            <v xml:space="preserve">MAXWELL PUBLIC SCHOOLS        </v>
          </cell>
        </row>
        <row r="160">
          <cell r="F160" t="str">
            <v>56-0037-000</v>
          </cell>
          <cell r="G160">
            <v>3</v>
          </cell>
          <cell r="H160" t="str">
            <v xml:space="preserve">HERSHEY PUBLIC SCHOOLS        </v>
          </cell>
        </row>
        <row r="161">
          <cell r="F161" t="str">
            <v>56-0055-000</v>
          </cell>
          <cell r="G161">
            <v>3</v>
          </cell>
          <cell r="H161" t="str">
            <v xml:space="preserve">SUTHERLAND PUBLIC SCHOOLS     </v>
          </cell>
        </row>
        <row r="162">
          <cell r="F162" t="str">
            <v>56-0565-000</v>
          </cell>
          <cell r="G162">
            <v>2</v>
          </cell>
          <cell r="H162" t="str">
            <v xml:space="preserve">WALLACE PUBLIC SCH DIST 65 R  </v>
          </cell>
        </row>
        <row r="163">
          <cell r="F163" t="str">
            <v>57-0501-000</v>
          </cell>
          <cell r="G163">
            <v>3</v>
          </cell>
          <cell r="H163" t="str">
            <v xml:space="preserve">STAPLETON PUBLIC SCHOOLS      </v>
          </cell>
        </row>
        <row r="164">
          <cell r="F164" t="str">
            <v>58-0025-000</v>
          </cell>
          <cell r="G164">
            <v>2</v>
          </cell>
          <cell r="H164" t="str">
            <v xml:space="preserve">LOUP COUNTY PUBLIC SCHOOLS    </v>
          </cell>
        </row>
        <row r="165">
          <cell r="F165" t="str">
            <v>59-0001-000</v>
          </cell>
          <cell r="G165">
            <v>3</v>
          </cell>
          <cell r="H165" t="str">
            <v xml:space="preserve">MADISON PUBLIC SCHOOLS        </v>
          </cell>
        </row>
        <row r="166">
          <cell r="F166" t="str">
            <v>59-0002-000</v>
          </cell>
          <cell r="G166">
            <v>3</v>
          </cell>
          <cell r="H166" t="str">
            <v xml:space="preserve">NORFOLK PUBLIC SCHOOLS        </v>
          </cell>
        </row>
        <row r="167">
          <cell r="F167" t="str">
            <v>59-0005-000</v>
          </cell>
          <cell r="G167">
            <v>3</v>
          </cell>
          <cell r="H167" t="str">
            <v xml:space="preserve">BATTLE CREEK PUBLIC SCHOOLS   </v>
          </cell>
        </row>
        <row r="168">
          <cell r="F168" t="str">
            <v>59-0013-000</v>
          </cell>
          <cell r="G168">
            <v>3</v>
          </cell>
          <cell r="H168" t="str">
            <v xml:space="preserve">NEWMAN GROVE PUBLIC SCHOOLS   </v>
          </cell>
        </row>
        <row r="169">
          <cell r="F169" t="str">
            <v>59-0080-000</v>
          </cell>
          <cell r="G169">
            <v>3</v>
          </cell>
          <cell r="H169" t="str">
            <v xml:space="preserve">ELKHORN VALLEY SCHOOLS        </v>
          </cell>
        </row>
        <row r="170">
          <cell r="F170" t="str">
            <v>60-0090-000</v>
          </cell>
          <cell r="G170">
            <v>3</v>
          </cell>
          <cell r="H170" t="str">
            <v xml:space="preserve">MC PHERSON COUNTY SCHOOLS     </v>
          </cell>
        </row>
        <row r="171">
          <cell r="F171" t="str">
            <v>61-0004-000</v>
          </cell>
          <cell r="G171">
            <v>3</v>
          </cell>
          <cell r="H171" t="str">
            <v xml:space="preserve">CENTRAL CITY PUBLIC SCHOOLS   </v>
          </cell>
        </row>
        <row r="172">
          <cell r="F172" t="str">
            <v>61-0049-000</v>
          </cell>
          <cell r="G172">
            <v>3</v>
          </cell>
          <cell r="H172" t="str">
            <v xml:space="preserve">PALMER PUBLIC SCHOOLS         </v>
          </cell>
        </row>
        <row r="173">
          <cell r="F173" t="str">
            <v>62-0021-000</v>
          </cell>
          <cell r="G173">
            <v>3</v>
          </cell>
          <cell r="H173" t="str">
            <v xml:space="preserve">BAYARD PUBLIC SCHOOLS         </v>
          </cell>
        </row>
        <row r="174">
          <cell r="F174" t="str">
            <v>62-0063-000</v>
          </cell>
          <cell r="G174">
            <v>3</v>
          </cell>
          <cell r="H174" t="str">
            <v xml:space="preserve">BRIDGEPORT PUBLIC SCHOOLS     </v>
          </cell>
        </row>
        <row r="175">
          <cell r="F175" t="str">
            <v>63-0001-000</v>
          </cell>
          <cell r="G175">
            <v>3</v>
          </cell>
          <cell r="H175" t="str">
            <v xml:space="preserve">FULLERTON PUBLIC SCHOOLS      </v>
          </cell>
        </row>
        <row r="176">
          <cell r="F176" t="str">
            <v>63-0030-000</v>
          </cell>
          <cell r="G176">
            <v>3</v>
          </cell>
          <cell r="H176" t="str">
            <v xml:space="preserve">TWIN RIVER PUBLIC SCHOOLS     </v>
          </cell>
        </row>
        <row r="177">
          <cell r="F177" t="str">
            <v>64-0023-000</v>
          </cell>
          <cell r="G177">
            <v>3</v>
          </cell>
          <cell r="H177" t="str">
            <v xml:space="preserve">JOHNSON-BROCK PUBLIC SCHOOLS  </v>
          </cell>
        </row>
        <row r="178">
          <cell r="F178" t="str">
            <v>64-0029-000</v>
          </cell>
          <cell r="G178">
            <v>3</v>
          </cell>
          <cell r="H178" t="str">
            <v xml:space="preserve">AUBURN PUBLIC SCHOOLS         </v>
          </cell>
        </row>
        <row r="179">
          <cell r="F179" t="str">
            <v>65-0011-000</v>
          </cell>
          <cell r="G179">
            <v>3</v>
          </cell>
          <cell r="H179" t="str">
            <v xml:space="preserve">SUPERIOR PUBLIC SCHOOLS       </v>
          </cell>
        </row>
        <row r="180">
          <cell r="F180" t="str">
            <v>65-2005-000</v>
          </cell>
          <cell r="G180">
            <v>3</v>
          </cell>
          <cell r="H180" t="str">
            <v>SO CENTRAL NE UNIFIED SYSTEM 5</v>
          </cell>
        </row>
        <row r="181">
          <cell r="F181" t="str">
            <v>66-0027-000</v>
          </cell>
          <cell r="G181">
            <v>3</v>
          </cell>
          <cell r="H181" t="str">
            <v xml:space="preserve">SYRACUSE-DUNBAR-AVOCA SCHOOLS </v>
          </cell>
        </row>
        <row r="182">
          <cell r="F182" t="str">
            <v>66-0111-000</v>
          </cell>
          <cell r="G182">
            <v>3</v>
          </cell>
          <cell r="H182" t="str">
            <v xml:space="preserve">NEBRASKA CITY PUBLIC SCHOOLS  </v>
          </cell>
        </row>
        <row r="183">
          <cell r="F183" t="str">
            <v>66-0501-000</v>
          </cell>
          <cell r="G183">
            <v>3</v>
          </cell>
          <cell r="H183" t="str">
            <v xml:space="preserve">PALMYRA DISTRICT O R 1        </v>
          </cell>
        </row>
        <row r="184">
          <cell r="F184" t="str">
            <v>67-0001-000</v>
          </cell>
          <cell r="G184">
            <v>3</v>
          </cell>
          <cell r="H184" t="str">
            <v xml:space="preserve">PAWNEE CITY PUBLIC SCHOOLS    </v>
          </cell>
        </row>
        <row r="185">
          <cell r="F185" t="str">
            <v>67-0069-000</v>
          </cell>
          <cell r="G185">
            <v>3</v>
          </cell>
          <cell r="H185" t="str">
            <v xml:space="preserve">LEWISTON CONSOLIDATED SCHOOLS </v>
          </cell>
        </row>
        <row r="186">
          <cell r="F186" t="str">
            <v>68-0020-000</v>
          </cell>
          <cell r="G186">
            <v>3</v>
          </cell>
          <cell r="H186" t="str">
            <v xml:space="preserve">PERKINS COUNTY SCHOOLS        </v>
          </cell>
        </row>
        <row r="187">
          <cell r="F187" t="str">
            <v>69-0044-000</v>
          </cell>
          <cell r="G187">
            <v>3</v>
          </cell>
          <cell r="H187" t="str">
            <v xml:space="preserve">HOLDREGE PUBLIC SCHOOLS       </v>
          </cell>
        </row>
        <row r="188">
          <cell r="F188" t="str">
            <v>69-0054-000</v>
          </cell>
          <cell r="G188">
            <v>3</v>
          </cell>
          <cell r="H188" t="str">
            <v xml:space="preserve">BERTRAND PUBLIC SCHOOLS       </v>
          </cell>
        </row>
        <row r="189">
          <cell r="F189" t="str">
            <v>69-0055-000</v>
          </cell>
          <cell r="G189">
            <v>2</v>
          </cell>
          <cell r="H189" t="str">
            <v xml:space="preserve">LOOMIS PUBLIC SCHOOLS         </v>
          </cell>
        </row>
        <row r="190">
          <cell r="F190" t="str">
            <v>70-0002-000</v>
          </cell>
          <cell r="G190">
            <v>3</v>
          </cell>
          <cell r="H190" t="str">
            <v xml:space="preserve">PIERCE PUBLIC SCHOOLS         </v>
          </cell>
        </row>
        <row r="191">
          <cell r="F191" t="str">
            <v>70-0005-000</v>
          </cell>
          <cell r="G191">
            <v>3</v>
          </cell>
          <cell r="H191" t="str">
            <v xml:space="preserve">PLAINVIEW PUBLIC SCHOOLS      </v>
          </cell>
        </row>
        <row r="192">
          <cell r="F192" t="str">
            <v>70-0542-000</v>
          </cell>
          <cell r="G192">
            <v>3</v>
          </cell>
          <cell r="H192" t="str">
            <v xml:space="preserve">OSMOND PUBLIC SCHOOLS         </v>
          </cell>
        </row>
        <row r="193">
          <cell r="F193" t="str">
            <v>71-0001-000</v>
          </cell>
          <cell r="G193">
            <v>3</v>
          </cell>
          <cell r="H193" t="str">
            <v xml:space="preserve">COLUMBUS PUBLIC SCHOOLS       </v>
          </cell>
        </row>
        <row r="194">
          <cell r="F194" t="str">
            <v>71-0005-000</v>
          </cell>
          <cell r="G194">
            <v>3</v>
          </cell>
          <cell r="H194" t="str">
            <v xml:space="preserve">LAKEVIEW COMMUNITY SCHOOLS    </v>
          </cell>
        </row>
        <row r="195">
          <cell r="F195" t="str">
            <v>71-0067-000</v>
          </cell>
          <cell r="G195">
            <v>3</v>
          </cell>
          <cell r="H195" t="str">
            <v xml:space="preserve">HUMPHREY PUBLIC SCHOOLS       </v>
          </cell>
        </row>
        <row r="196">
          <cell r="F196" t="str">
            <v>72-0015-000</v>
          </cell>
          <cell r="G196">
            <v>3</v>
          </cell>
          <cell r="H196" t="str">
            <v>CROSS COUNTY COMMUNITY SCHOOLS</v>
          </cell>
        </row>
        <row r="197">
          <cell r="F197" t="str">
            <v>72-0019-000</v>
          </cell>
          <cell r="G197">
            <v>3</v>
          </cell>
          <cell r="H197" t="str">
            <v xml:space="preserve">OSCEOLA PUBLIC SCHOOLS        </v>
          </cell>
        </row>
        <row r="198">
          <cell r="F198" t="str">
            <v>72-0032-000</v>
          </cell>
          <cell r="G198">
            <v>3</v>
          </cell>
          <cell r="H198" t="str">
            <v xml:space="preserve">SHELBY PUBLIC SCHOOLS         </v>
          </cell>
        </row>
        <row r="199">
          <cell r="F199" t="str">
            <v>72-0075-000</v>
          </cell>
          <cell r="G199">
            <v>3</v>
          </cell>
          <cell r="H199" t="str">
            <v xml:space="preserve">HIGH PLAINS COMMUNITY SCHOOLS </v>
          </cell>
        </row>
        <row r="200">
          <cell r="F200" t="str">
            <v>73-0017-000</v>
          </cell>
          <cell r="G200">
            <v>3</v>
          </cell>
          <cell r="H200" t="str">
            <v xml:space="preserve">MC COOK PUBLIC SCHOOLS        </v>
          </cell>
        </row>
        <row r="201">
          <cell r="F201" t="str">
            <v>73-0179-000</v>
          </cell>
          <cell r="G201">
            <v>3</v>
          </cell>
          <cell r="H201" t="str">
            <v xml:space="preserve">SOUTHWEST PUBLIC SCHOOLS      </v>
          </cell>
        </row>
        <row r="202">
          <cell r="F202" t="str">
            <v>74-0056-000</v>
          </cell>
          <cell r="G202">
            <v>3</v>
          </cell>
          <cell r="H202" t="str">
            <v xml:space="preserve">FALLS CITY PUBLIC SCHOOLS     </v>
          </cell>
        </row>
        <row r="203">
          <cell r="F203" t="str">
            <v>74-0070-000</v>
          </cell>
          <cell r="G203">
            <v>3</v>
          </cell>
          <cell r="H203" t="str">
            <v xml:space="preserve">HUMBOLDT TABLE ROCK STEINAUER </v>
          </cell>
        </row>
        <row r="204">
          <cell r="F204" t="str">
            <v>74-0501-000</v>
          </cell>
          <cell r="G204">
            <v>3</v>
          </cell>
          <cell r="H204" t="str">
            <v xml:space="preserve">SE NEBRASKA CONSOLIDATED SCHS </v>
          </cell>
        </row>
        <row r="205">
          <cell r="F205" t="str">
            <v>75-0100-000</v>
          </cell>
          <cell r="G205">
            <v>3</v>
          </cell>
          <cell r="H205" t="str">
            <v xml:space="preserve">ROCK COUNTY PUBLIC SCHOOLS    </v>
          </cell>
        </row>
        <row r="206">
          <cell r="F206" t="str">
            <v>76-0002-000</v>
          </cell>
          <cell r="G206">
            <v>3</v>
          </cell>
          <cell r="H206" t="str">
            <v xml:space="preserve">CRETE PUBLIC SCHOOLS          </v>
          </cell>
        </row>
        <row r="207">
          <cell r="F207" t="str">
            <v>76-0044-000</v>
          </cell>
          <cell r="G207">
            <v>3</v>
          </cell>
          <cell r="H207" t="str">
            <v xml:space="preserve">DORCHESTER PUBLIC SCHOOLS     </v>
          </cell>
        </row>
        <row r="208">
          <cell r="F208" t="str">
            <v>76-0068-000</v>
          </cell>
          <cell r="G208">
            <v>3</v>
          </cell>
          <cell r="H208" t="str">
            <v xml:space="preserve">FRIEND PUBLIC SCHOOLS         </v>
          </cell>
        </row>
        <row r="209">
          <cell r="F209" t="str">
            <v>76-0082-000</v>
          </cell>
          <cell r="G209">
            <v>3</v>
          </cell>
          <cell r="H209" t="str">
            <v>WILBER-CLATONIA PUBLIC SCHOOLS</v>
          </cell>
        </row>
        <row r="210">
          <cell r="F210" t="str">
            <v>77-0001-000</v>
          </cell>
          <cell r="G210">
            <v>3</v>
          </cell>
          <cell r="H210" t="str">
            <v xml:space="preserve">BELLEVUE PUBLIC SCHOOLS       </v>
          </cell>
        </row>
        <row r="211">
          <cell r="F211" t="str">
            <v>77-0027-000</v>
          </cell>
          <cell r="G211">
            <v>3</v>
          </cell>
          <cell r="H211" t="str">
            <v>PAPILLION-LA VISTA PUBLIC SCHS</v>
          </cell>
        </row>
        <row r="212">
          <cell r="F212" t="str">
            <v>77-0037-000</v>
          </cell>
          <cell r="G212">
            <v>3</v>
          </cell>
          <cell r="H212" t="str">
            <v xml:space="preserve">GRETNA PUBLIC SCHOOLS         </v>
          </cell>
        </row>
        <row r="213">
          <cell r="F213" t="str">
            <v>77-0046-000</v>
          </cell>
          <cell r="G213">
            <v>3</v>
          </cell>
          <cell r="H213" t="str">
            <v xml:space="preserve">SOUTH SARPY DIST 46           </v>
          </cell>
        </row>
        <row r="214">
          <cell r="F214" t="str">
            <v>78-0001-000</v>
          </cell>
          <cell r="G214">
            <v>3</v>
          </cell>
          <cell r="H214" t="str">
            <v xml:space="preserve">ASHLAND-GREENWOOD PUBLIC SCHS </v>
          </cell>
        </row>
        <row r="215">
          <cell r="F215" t="str">
            <v>78-0009-000</v>
          </cell>
          <cell r="G215">
            <v>3</v>
          </cell>
          <cell r="H215" t="str">
            <v xml:space="preserve">YUTAN PUBLIC SCHOOLS          </v>
          </cell>
        </row>
        <row r="216">
          <cell r="F216" t="str">
            <v>78-0039-000</v>
          </cell>
          <cell r="G216">
            <v>3</v>
          </cell>
          <cell r="H216" t="str">
            <v xml:space="preserve">WAHOO PUBLIC SCHOOLS          </v>
          </cell>
        </row>
        <row r="217">
          <cell r="F217" t="str">
            <v>78-0072-000</v>
          </cell>
          <cell r="G217">
            <v>3</v>
          </cell>
          <cell r="H217" t="str">
            <v xml:space="preserve">MEAD PUBLIC SCHOOLS           </v>
          </cell>
        </row>
        <row r="218">
          <cell r="F218" t="str">
            <v>78-0104-000</v>
          </cell>
          <cell r="G218">
            <v>2</v>
          </cell>
          <cell r="H218" t="str">
            <v xml:space="preserve">PRAGUE PUBLIC SCHOOLS         </v>
          </cell>
        </row>
        <row r="219">
          <cell r="F219" t="str">
            <v>78-0107-000</v>
          </cell>
          <cell r="G219">
            <v>3</v>
          </cell>
          <cell r="H219" t="str">
            <v xml:space="preserve">CEDAR BLUFFS PUBLIC SCHOOLS   </v>
          </cell>
        </row>
        <row r="220">
          <cell r="F220" t="str">
            <v>79-0002-000</v>
          </cell>
          <cell r="G220">
            <v>3</v>
          </cell>
          <cell r="H220" t="str">
            <v xml:space="preserve">MINATARE PUBLIC SCHOOLS       </v>
          </cell>
        </row>
        <row r="221">
          <cell r="F221" t="str">
            <v>79-0011-000</v>
          </cell>
          <cell r="G221">
            <v>3</v>
          </cell>
          <cell r="H221" t="str">
            <v xml:space="preserve">MORRILL PUBLIC SCHOOLS        </v>
          </cell>
        </row>
        <row r="222">
          <cell r="F222" t="str">
            <v>79-0016-000</v>
          </cell>
          <cell r="G222">
            <v>3</v>
          </cell>
          <cell r="H222" t="str">
            <v xml:space="preserve">GERING PUBLIC SCHOOLS         </v>
          </cell>
        </row>
        <row r="223">
          <cell r="F223" t="str">
            <v>79-0031-000</v>
          </cell>
          <cell r="G223">
            <v>3</v>
          </cell>
          <cell r="H223" t="str">
            <v xml:space="preserve">MITCHELL PUBLIC SCHOOLS       </v>
          </cell>
        </row>
        <row r="224">
          <cell r="F224" t="str">
            <v>79-0032-000</v>
          </cell>
          <cell r="G224">
            <v>3</v>
          </cell>
          <cell r="H224" t="str">
            <v xml:space="preserve">SCOTTSBLUFF PUBLIC SCHOOLS    </v>
          </cell>
        </row>
        <row r="225">
          <cell r="F225" t="str">
            <v>80-0005-000</v>
          </cell>
          <cell r="G225">
            <v>3</v>
          </cell>
          <cell r="H225" t="str">
            <v xml:space="preserve">MILFORD PUBLIC SCHOOLS        </v>
          </cell>
        </row>
        <row r="226">
          <cell r="F226" t="str">
            <v>80-0009-000</v>
          </cell>
          <cell r="G226">
            <v>3</v>
          </cell>
          <cell r="H226" t="str">
            <v xml:space="preserve">SEWARD PUBLIC SCHOOLS         </v>
          </cell>
        </row>
        <row r="227">
          <cell r="F227" t="str">
            <v>80-0567-000</v>
          </cell>
          <cell r="G227">
            <v>3</v>
          </cell>
          <cell r="H227" t="str">
            <v xml:space="preserve">CENTENNIAL PUBLIC SCHOOLS     </v>
          </cell>
        </row>
        <row r="228">
          <cell r="F228" t="str">
            <v>81-0003-000</v>
          </cell>
          <cell r="G228">
            <v>3</v>
          </cell>
          <cell r="H228" t="str">
            <v xml:space="preserve">HAY SPRINGS PUBLIC SCHOOLS    </v>
          </cell>
        </row>
        <row r="229">
          <cell r="F229" t="str">
            <v>81-0010-000</v>
          </cell>
          <cell r="G229">
            <v>3</v>
          </cell>
          <cell r="H229" t="str">
            <v xml:space="preserve">GORDON-RUSHVILLE PUBLIC SCHS  </v>
          </cell>
        </row>
        <row r="230">
          <cell r="F230" t="str">
            <v>82-0001-000</v>
          </cell>
          <cell r="G230">
            <v>3</v>
          </cell>
          <cell r="H230" t="str">
            <v xml:space="preserve">LOUP CITY PUBLIC SCHOOLS      </v>
          </cell>
        </row>
        <row r="231">
          <cell r="F231" t="str">
            <v>82-0015-000</v>
          </cell>
          <cell r="G231">
            <v>2</v>
          </cell>
          <cell r="H231" t="str">
            <v xml:space="preserve">LITCHFIELD PUBLIC SCHOOLS     </v>
          </cell>
        </row>
        <row r="232">
          <cell r="F232" t="str">
            <v>83-0500-000</v>
          </cell>
          <cell r="G232">
            <v>3</v>
          </cell>
          <cell r="H232" t="str">
            <v xml:space="preserve">SIOUX COUNTY PUBLIC SCHOOLS   </v>
          </cell>
        </row>
        <row r="233">
          <cell r="F233" t="str">
            <v>84-0003-000</v>
          </cell>
          <cell r="G233">
            <v>3</v>
          </cell>
          <cell r="H233" t="str">
            <v xml:space="preserve">STANTON COMMUNITY SCHOOLS     </v>
          </cell>
        </row>
        <row r="234">
          <cell r="F234" t="str">
            <v>85-0060-000</v>
          </cell>
          <cell r="G234">
            <v>3</v>
          </cell>
          <cell r="H234" t="str">
            <v xml:space="preserve">DESHLER PUBLIC SCHOOLS        </v>
          </cell>
        </row>
        <row r="235">
          <cell r="F235" t="str">
            <v>85-0070-000</v>
          </cell>
          <cell r="G235">
            <v>3</v>
          </cell>
          <cell r="H235" t="str">
            <v xml:space="preserve">THAYER CENTRAL COMMUNITY SCHS </v>
          </cell>
        </row>
        <row r="236">
          <cell r="F236" t="str">
            <v>85-2001-000</v>
          </cell>
          <cell r="G236">
            <v>2</v>
          </cell>
          <cell r="H236" t="str">
            <v xml:space="preserve">BRUNING-DAVENPORT UNIFIED SYS </v>
          </cell>
        </row>
        <row r="237">
          <cell r="F237" t="str">
            <v>86-0001-000</v>
          </cell>
          <cell r="G237">
            <v>2</v>
          </cell>
          <cell r="H237" t="str">
            <v xml:space="preserve">THEDFORD PUBLIC SCHOOLS       </v>
          </cell>
        </row>
        <row r="238">
          <cell r="F238" t="str">
            <v>87-0001-000</v>
          </cell>
          <cell r="G238">
            <v>3</v>
          </cell>
          <cell r="H238" t="str">
            <v xml:space="preserve">PENDER PUBLIC SCHOOLS         </v>
          </cell>
        </row>
        <row r="239">
          <cell r="F239" t="str">
            <v>87-0013-000</v>
          </cell>
          <cell r="G239">
            <v>3</v>
          </cell>
          <cell r="H239" t="str">
            <v xml:space="preserve">WALTHILL PUBLIC SCHOOLS       </v>
          </cell>
        </row>
        <row r="240">
          <cell r="F240" t="str">
            <v>87-0016-000</v>
          </cell>
          <cell r="G240">
            <v>3</v>
          </cell>
          <cell r="H240" t="str">
            <v xml:space="preserve">UMO N HO N NATION PUBLIC SCHS </v>
          </cell>
        </row>
        <row r="241">
          <cell r="F241" t="str">
            <v>87-0017-000</v>
          </cell>
          <cell r="G241">
            <v>3</v>
          </cell>
          <cell r="H241" t="str">
            <v xml:space="preserve">WINNEBAGO PUBLIC SCHOOLS      </v>
          </cell>
        </row>
        <row r="242">
          <cell r="F242" t="str">
            <v>88-0005-000</v>
          </cell>
          <cell r="G242">
            <v>3</v>
          </cell>
          <cell r="H242" t="str">
            <v xml:space="preserve">ORD PUBLIC SCHOOLS            </v>
          </cell>
        </row>
        <row r="243">
          <cell r="F243" t="str">
            <v>88-0021-000</v>
          </cell>
          <cell r="G243">
            <v>2</v>
          </cell>
          <cell r="H243" t="str">
            <v xml:space="preserve">ARCADIA PUBLIC SCHOOLS        </v>
          </cell>
        </row>
        <row r="244">
          <cell r="F244" t="str">
            <v>89-0001-000</v>
          </cell>
          <cell r="G244">
            <v>3</v>
          </cell>
          <cell r="H244" t="str">
            <v xml:space="preserve">BLAIR COMMUNITY SCHOOLS       </v>
          </cell>
        </row>
        <row r="245">
          <cell r="F245" t="str">
            <v>89-0003-000</v>
          </cell>
          <cell r="G245">
            <v>3</v>
          </cell>
          <cell r="H245" t="str">
            <v xml:space="preserve">FORT CALHOUN COMMUNITY SCHS   </v>
          </cell>
        </row>
        <row r="246">
          <cell r="F246" t="str">
            <v>89-0024-000</v>
          </cell>
          <cell r="G246">
            <v>3</v>
          </cell>
          <cell r="H246" t="str">
            <v xml:space="preserve">ARLINGTON PUBLIC SCHOOLS      </v>
          </cell>
        </row>
        <row r="247">
          <cell r="F247" t="str">
            <v>90-0017-000</v>
          </cell>
          <cell r="G247">
            <v>3</v>
          </cell>
          <cell r="H247" t="str">
            <v xml:space="preserve">WAYNE COMMUNITY SCHOOLS       </v>
          </cell>
        </row>
        <row r="248">
          <cell r="F248" t="str">
            <v>90-0560-000</v>
          </cell>
          <cell r="G248">
            <v>3</v>
          </cell>
          <cell r="H248" t="str">
            <v xml:space="preserve">WAKEFIELD PUBLIC SCHOOLS      </v>
          </cell>
        </row>
        <row r="249">
          <cell r="F249" t="str">
            <v>90-0595-000</v>
          </cell>
          <cell r="G249">
            <v>3</v>
          </cell>
          <cell r="H249" t="str">
            <v xml:space="preserve">WINSIDE PUBLIC SCHOOLS        </v>
          </cell>
        </row>
        <row r="250">
          <cell r="F250" t="str">
            <v>91-0002-000</v>
          </cell>
          <cell r="G250">
            <v>3</v>
          </cell>
          <cell r="H250" t="str">
            <v xml:space="preserve">RED CLOUD COMMUNITY SCHOOLS   </v>
          </cell>
        </row>
        <row r="251">
          <cell r="F251" t="str">
            <v>91-0074-000</v>
          </cell>
          <cell r="G251">
            <v>3</v>
          </cell>
          <cell r="H251" t="str">
            <v xml:space="preserve">BLUE HILL PUBLIC SCHOOLS      </v>
          </cell>
        </row>
        <row r="252">
          <cell r="F252" t="str">
            <v>92-0045-000</v>
          </cell>
          <cell r="G252">
            <v>3</v>
          </cell>
          <cell r="H252" t="str">
            <v xml:space="preserve">WHEELER CENTRAL SCHOOLS       </v>
          </cell>
        </row>
        <row r="253">
          <cell r="F253" t="str">
            <v>93-0012-000</v>
          </cell>
          <cell r="G253">
            <v>3</v>
          </cell>
          <cell r="H253" t="str">
            <v xml:space="preserve">YORK PUBLIC SCHOOLS           </v>
          </cell>
        </row>
        <row r="254">
          <cell r="F254" t="str">
            <v>93-0083-000</v>
          </cell>
          <cell r="G254">
            <v>2</v>
          </cell>
          <cell r="H254" t="str">
            <v xml:space="preserve">MC COOL JUNCTION PUBLIC SCHS  </v>
          </cell>
        </row>
        <row r="255">
          <cell r="F255" t="str">
            <v>93-0096-000</v>
          </cell>
          <cell r="G255">
            <v>3</v>
          </cell>
          <cell r="H255" t="str">
            <v xml:space="preserve">HEARTLAND COMMUNITY SCHOOLS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ice.eret@nebraska.gov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J32" sqref="J31:J32"/>
    </sheetView>
  </sheetViews>
  <sheetFormatPr defaultRowHeight="15" x14ac:dyDescent="0.25"/>
  <cols>
    <col min="1" max="1" width="3.5703125" style="96" customWidth="1"/>
    <col min="2" max="2" width="9.85546875" style="96" customWidth="1"/>
    <col min="3" max="3" width="38.140625" style="96" bestFit="1" customWidth="1"/>
    <col min="4" max="4" width="27.42578125" style="96" customWidth="1"/>
    <col min="5" max="5" width="9.140625" style="96"/>
    <col min="6" max="6" width="18.5703125" style="96" customWidth="1"/>
    <col min="7" max="16384" width="9.140625" style="96"/>
  </cols>
  <sheetData>
    <row r="1" spans="1:6" x14ac:dyDescent="0.25">
      <c r="A1" s="7"/>
      <c r="B1" s="120" t="s">
        <v>95</v>
      </c>
      <c r="C1" s="7"/>
      <c r="D1" s="7"/>
      <c r="E1" s="7"/>
      <c r="F1" s="95" t="s">
        <v>1</v>
      </c>
    </row>
    <row r="2" spans="1:6" x14ac:dyDescent="0.25">
      <c r="A2" s="7"/>
      <c r="B2" s="7"/>
      <c r="C2" s="120" t="s">
        <v>1581</v>
      </c>
      <c r="D2" s="7"/>
      <c r="E2" s="7"/>
      <c r="F2" s="95" t="s">
        <v>1585</v>
      </c>
    </row>
    <row r="3" spans="1:6" x14ac:dyDescent="0.25">
      <c r="A3" s="7"/>
      <c r="B3" s="7"/>
      <c r="C3" s="142" t="s">
        <v>1787</v>
      </c>
      <c r="D3" s="7"/>
      <c r="E3" s="7"/>
      <c r="F3" s="95"/>
    </row>
    <row r="4" spans="1:6" x14ac:dyDescent="0.25">
      <c r="A4" s="7"/>
      <c r="B4" s="7"/>
      <c r="C4" s="105" t="s">
        <v>1588</v>
      </c>
      <c r="D4" s="7"/>
      <c r="E4" s="7"/>
      <c r="F4" s="2"/>
    </row>
    <row r="5" spans="1:6" x14ac:dyDescent="0.25">
      <c r="A5" s="7"/>
      <c r="B5" s="7"/>
      <c r="C5" s="120" t="s">
        <v>1786</v>
      </c>
      <c r="D5" s="7"/>
      <c r="E5" s="7"/>
      <c r="F5" s="101"/>
    </row>
    <row r="6" spans="1:6" x14ac:dyDescent="0.25">
      <c r="A6" s="7"/>
      <c r="B6" s="7"/>
      <c r="D6" s="7"/>
      <c r="E6" s="7"/>
      <c r="F6" s="78"/>
    </row>
    <row r="7" spans="1:6" x14ac:dyDescent="0.25">
      <c r="A7" s="7"/>
      <c r="B7" s="7"/>
      <c r="C7" s="105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ht="20.100000000000001" customHeight="1" x14ac:dyDescent="0.25">
      <c r="A10" s="7"/>
      <c r="B10" s="154" t="s">
        <v>96</v>
      </c>
      <c r="C10" s="154"/>
      <c r="D10" s="154"/>
      <c r="E10" s="154"/>
      <c r="F10" s="154"/>
    </row>
    <row r="11" spans="1:6" ht="20.100000000000001" customHeight="1" x14ac:dyDescent="0.25">
      <c r="A11" s="7"/>
      <c r="B11" s="155" t="s">
        <v>97</v>
      </c>
      <c r="C11" s="155"/>
      <c r="D11" s="155"/>
      <c r="E11" s="155"/>
      <c r="F11" s="155"/>
    </row>
    <row r="12" spans="1:6" x14ac:dyDescent="0.25">
      <c r="A12" s="7"/>
      <c r="B12" s="7"/>
      <c r="C12" s="7"/>
      <c r="D12" s="7"/>
      <c r="E12" s="7"/>
      <c r="F12" s="7"/>
    </row>
    <row r="13" spans="1:6" ht="18" customHeight="1" x14ac:dyDescent="0.25">
      <c r="A13" s="7"/>
      <c r="B13" s="7"/>
      <c r="C13" s="150"/>
      <c r="D13" s="150"/>
      <c r="E13" s="150"/>
      <c r="F13" s="150"/>
    </row>
    <row r="14" spans="1:6" x14ac:dyDescent="0.25">
      <c r="A14" s="7"/>
      <c r="B14" s="156" t="s">
        <v>1586</v>
      </c>
      <c r="C14" s="156"/>
      <c r="D14" s="156"/>
      <c r="E14" s="156"/>
      <c r="F14" s="156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2:6" ht="15" customHeight="1" thickBot="1" x14ac:dyDescent="0.3">
      <c r="C17" s="7" t="s">
        <v>98</v>
      </c>
      <c r="D17" s="153"/>
      <c r="E17" s="153"/>
      <c r="F17" s="7"/>
    </row>
    <row r="18" spans="2:6" ht="15" customHeight="1" thickBot="1" x14ac:dyDescent="0.3">
      <c r="C18" s="7" t="s">
        <v>99</v>
      </c>
      <c r="D18" s="149"/>
      <c r="E18" s="149"/>
      <c r="F18" s="7"/>
    </row>
    <row r="19" spans="2:6" ht="15" customHeight="1" thickBot="1" x14ac:dyDescent="0.3">
      <c r="C19" s="7"/>
      <c r="D19" s="149"/>
      <c r="E19" s="149"/>
      <c r="F19" s="7"/>
    </row>
    <row r="20" spans="2:6" ht="15" customHeight="1" thickBot="1" x14ac:dyDescent="0.3">
      <c r="C20" s="7" t="s">
        <v>43</v>
      </c>
      <c r="D20" s="149"/>
      <c r="E20" s="149"/>
      <c r="F20" s="7"/>
    </row>
    <row r="21" spans="2:6" ht="15" customHeight="1" thickBot="1" x14ac:dyDescent="0.3">
      <c r="C21" s="7" t="s">
        <v>42</v>
      </c>
      <c r="D21" s="149"/>
      <c r="E21" s="149"/>
      <c r="F21" s="7"/>
    </row>
    <row r="22" spans="2:6" ht="15" customHeight="1" thickBot="1" x14ac:dyDescent="0.3">
      <c r="C22" s="7" t="s">
        <v>100</v>
      </c>
      <c r="D22" s="149"/>
      <c r="E22" s="149"/>
      <c r="F22" s="7"/>
    </row>
    <row r="23" spans="2:6" x14ac:dyDescent="0.25">
      <c r="C23" s="7"/>
      <c r="D23" s="7"/>
      <c r="E23" s="7"/>
      <c r="F23" s="7"/>
    </row>
    <row r="24" spans="2:6" ht="15.75" thickBot="1" x14ac:dyDescent="0.3">
      <c r="C24" s="7" t="s">
        <v>101</v>
      </c>
      <c r="D24" s="152"/>
      <c r="E24" s="152"/>
      <c r="F24" s="7"/>
    </row>
    <row r="25" spans="2:6" ht="15" customHeight="1" thickBot="1" x14ac:dyDescent="0.3">
      <c r="C25" s="7" t="s">
        <v>100</v>
      </c>
      <c r="D25" s="149"/>
      <c r="E25" s="149"/>
      <c r="F25" s="7"/>
    </row>
    <row r="26" spans="2:6" ht="15" customHeight="1" x14ac:dyDescent="0.25">
      <c r="C26" s="7"/>
      <c r="D26" s="7"/>
      <c r="E26" s="7"/>
      <c r="F26" s="7"/>
    </row>
    <row r="27" spans="2:6" ht="15" customHeight="1" x14ac:dyDescent="0.25">
      <c r="C27" s="7"/>
      <c r="D27" s="7"/>
      <c r="E27" s="7"/>
      <c r="F27" s="7"/>
    </row>
    <row r="28" spans="2:6" ht="15" customHeight="1" x14ac:dyDescent="0.25">
      <c r="B28" s="150" t="s">
        <v>1587</v>
      </c>
      <c r="C28" s="150"/>
      <c r="D28" s="150"/>
      <c r="E28" s="150"/>
      <c r="F28" s="150"/>
    </row>
    <row r="29" spans="2:6" ht="15" customHeight="1" thickBot="1" x14ac:dyDescent="0.3">
      <c r="C29" s="7"/>
      <c r="D29" s="7"/>
      <c r="E29" s="7"/>
      <c r="F29" s="7"/>
    </row>
    <row r="30" spans="2:6" ht="15.75" thickBot="1" x14ac:dyDescent="0.3">
      <c r="B30" s="97"/>
      <c r="C30" s="145" t="s">
        <v>91</v>
      </c>
      <c r="D30" s="146"/>
      <c r="E30" s="146"/>
      <c r="F30" s="146"/>
    </row>
    <row r="31" spans="2:6" ht="15.75" thickBot="1" x14ac:dyDescent="0.3">
      <c r="C31" s="7"/>
      <c r="D31" s="7"/>
      <c r="E31" s="7"/>
      <c r="F31" s="7"/>
    </row>
    <row r="32" spans="2:6" ht="15.75" thickBot="1" x14ac:dyDescent="0.3">
      <c r="B32" s="97"/>
      <c r="C32" s="145" t="s">
        <v>92</v>
      </c>
      <c r="D32" s="146"/>
      <c r="E32" s="146"/>
      <c r="F32" s="146"/>
    </row>
    <row r="33" spans="2:6" ht="15.75" thickBot="1" x14ac:dyDescent="0.3">
      <c r="C33" s="7"/>
      <c r="D33" s="7"/>
      <c r="E33" s="7"/>
      <c r="F33" s="7"/>
    </row>
    <row r="34" spans="2:6" ht="15.75" thickBot="1" x14ac:dyDescent="0.3">
      <c r="B34" s="97"/>
      <c r="C34" s="145" t="s">
        <v>93</v>
      </c>
      <c r="D34" s="146"/>
      <c r="E34" s="146"/>
      <c r="F34" s="146"/>
    </row>
    <row r="35" spans="2:6" ht="15.75" thickBot="1" x14ac:dyDescent="0.3">
      <c r="C35" s="7"/>
      <c r="D35" s="7"/>
      <c r="E35" s="7"/>
      <c r="F35" s="7"/>
    </row>
    <row r="36" spans="2:6" ht="15.75" thickBot="1" x14ac:dyDescent="0.3">
      <c r="B36" s="97"/>
      <c r="C36" s="145" t="s">
        <v>94</v>
      </c>
      <c r="D36" s="146"/>
      <c r="E36" s="146"/>
      <c r="F36" s="146"/>
    </row>
    <row r="37" spans="2:6" x14ac:dyDescent="0.25">
      <c r="B37" s="98"/>
      <c r="C37" s="99"/>
      <c r="D37" s="100"/>
      <c r="E37" s="100"/>
      <c r="F37" s="100"/>
    </row>
    <row r="38" spans="2:6" ht="15.75" thickBot="1" x14ac:dyDescent="0.3">
      <c r="C38" s="7"/>
      <c r="D38" s="7"/>
      <c r="E38" s="7"/>
      <c r="F38" s="7"/>
    </row>
    <row r="39" spans="2:6" ht="15.75" thickBot="1" x14ac:dyDescent="0.3">
      <c r="B39" s="151" t="s">
        <v>58</v>
      </c>
      <c r="C39" s="151"/>
      <c r="D39" s="151"/>
      <c r="E39" s="147"/>
      <c r="F39" s="148"/>
    </row>
  </sheetData>
  <sheetProtection selectLockedCells="1"/>
  <mergeCells count="19">
    <mergeCell ref="C13:F13"/>
    <mergeCell ref="D17:E17"/>
    <mergeCell ref="B10:F10"/>
    <mergeCell ref="B11:F11"/>
    <mergeCell ref="B14:F14"/>
    <mergeCell ref="D18:E18"/>
    <mergeCell ref="D20:E20"/>
    <mergeCell ref="D22:E22"/>
    <mergeCell ref="D21:E21"/>
    <mergeCell ref="D24:E24"/>
    <mergeCell ref="C32:F32"/>
    <mergeCell ref="C34:F34"/>
    <mergeCell ref="C36:F36"/>
    <mergeCell ref="E39:F39"/>
    <mergeCell ref="D19:E19"/>
    <mergeCell ref="D25:E25"/>
    <mergeCell ref="C30:F30"/>
    <mergeCell ref="B28:F28"/>
    <mergeCell ref="B39:D39"/>
  </mergeCells>
  <hyperlinks>
    <hyperlink ref="C4" r:id="rId1"/>
  </hyperlinks>
  <pageMargins left="0.7" right="0.7" top="0.75" bottom="0.75" header="0.3" footer="0.3"/>
  <pageSetup scale="86" fitToHeight="111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92"/>
  <sheetViews>
    <sheetView zoomScaleNormal="100" zoomScaleSheetLayoutView="98" workbookViewId="0">
      <selection activeCell="F2" sqref="F2"/>
    </sheetView>
  </sheetViews>
  <sheetFormatPr defaultRowHeight="15" x14ac:dyDescent="0.25"/>
  <cols>
    <col min="1" max="1" width="7.42578125" style="78" customWidth="1"/>
    <col min="2" max="2" width="7.7109375" style="93" customWidth="1"/>
    <col min="3" max="3" width="74.28515625" style="94" customWidth="1"/>
    <col min="4" max="4" width="8.28515625" style="78" customWidth="1"/>
    <col min="5" max="5" width="7" style="78" bestFit="1" customWidth="1"/>
    <col min="6" max="6" width="19.5703125" style="92" customWidth="1"/>
    <col min="7" max="7" width="10.7109375" style="78" customWidth="1"/>
    <col min="8" max="16384" width="9.140625" style="78"/>
  </cols>
  <sheetData>
    <row r="1" spans="1:8" x14ac:dyDescent="0.25">
      <c r="A1" s="26">
        <v>1000</v>
      </c>
      <c r="B1" s="81"/>
      <c r="C1" s="102" t="s">
        <v>1016</v>
      </c>
      <c r="D1" s="2"/>
      <c r="E1" s="2"/>
      <c r="F1" s="27"/>
    </row>
    <row r="2" spans="1:8" x14ac:dyDescent="0.25">
      <c r="A2" s="26"/>
      <c r="B2" s="82">
        <v>1110</v>
      </c>
      <c r="C2" s="25" t="s">
        <v>0</v>
      </c>
      <c r="D2" s="2"/>
      <c r="E2" s="2">
        <v>1110</v>
      </c>
      <c r="F2" s="69"/>
    </row>
    <row r="3" spans="1:8" x14ac:dyDescent="0.25">
      <c r="A3" s="26"/>
      <c r="B3" s="82">
        <v>1115</v>
      </c>
      <c r="C3" s="25" t="s">
        <v>38</v>
      </c>
      <c r="D3" s="2"/>
      <c r="E3" s="2">
        <v>1115</v>
      </c>
      <c r="F3" s="69"/>
    </row>
    <row r="4" spans="1:8" x14ac:dyDescent="0.25">
      <c r="A4" s="2"/>
      <c r="B4" s="82">
        <v>1215</v>
      </c>
      <c r="C4" s="25" t="s">
        <v>55</v>
      </c>
      <c r="D4" s="2"/>
      <c r="E4" s="2">
        <v>1215</v>
      </c>
      <c r="F4" s="69"/>
    </row>
    <row r="5" spans="1:8" x14ac:dyDescent="0.25">
      <c r="A5" s="2"/>
      <c r="B5" s="82">
        <v>1290</v>
      </c>
      <c r="C5" s="25" t="s">
        <v>1201</v>
      </c>
      <c r="D5" s="2"/>
      <c r="E5" s="2">
        <v>1290</v>
      </c>
      <c r="F5" s="69"/>
    </row>
    <row r="6" spans="1:8" x14ac:dyDescent="0.25">
      <c r="A6" s="2"/>
      <c r="B6" s="82">
        <v>1325</v>
      </c>
      <c r="C6" s="25" t="s">
        <v>999</v>
      </c>
      <c r="D6" s="2"/>
      <c r="E6" s="2">
        <v>1325</v>
      </c>
      <c r="F6" s="69"/>
    </row>
    <row r="7" spans="1:8" x14ac:dyDescent="0.25">
      <c r="A7" s="2"/>
      <c r="B7" s="82">
        <v>1380</v>
      </c>
      <c r="C7" s="25" t="s">
        <v>1637</v>
      </c>
      <c r="D7" s="2"/>
      <c r="E7" s="108">
        <v>1380</v>
      </c>
      <c r="F7" s="69"/>
    </row>
    <row r="8" spans="1:8" x14ac:dyDescent="0.25">
      <c r="A8" s="2"/>
      <c r="B8" s="82">
        <v>1385</v>
      </c>
      <c r="C8" s="25" t="s">
        <v>1638</v>
      </c>
      <c r="D8" s="2"/>
      <c r="E8" s="108">
        <v>1385</v>
      </c>
      <c r="F8" s="69"/>
    </row>
    <row r="9" spans="1:8" x14ac:dyDescent="0.25">
      <c r="A9" s="2"/>
      <c r="B9" s="82">
        <v>1390</v>
      </c>
      <c r="C9" s="25" t="s">
        <v>1639</v>
      </c>
      <c r="D9" s="2"/>
      <c r="E9" s="108">
        <v>1390</v>
      </c>
      <c r="F9" s="69"/>
    </row>
    <row r="10" spans="1:8" x14ac:dyDescent="0.25">
      <c r="A10" s="2"/>
      <c r="B10" s="82">
        <v>1395</v>
      </c>
      <c r="C10" s="25" t="s">
        <v>1640</v>
      </c>
      <c r="D10" s="2"/>
      <c r="E10" s="108">
        <v>1395</v>
      </c>
      <c r="F10" s="69"/>
    </row>
    <row r="11" spans="1:8" x14ac:dyDescent="0.25">
      <c r="A11" s="2"/>
      <c r="B11" s="82">
        <v>1410</v>
      </c>
      <c r="C11" s="25" t="s">
        <v>2</v>
      </c>
      <c r="D11" s="2"/>
      <c r="E11" s="2">
        <v>1410</v>
      </c>
      <c r="F11" s="69"/>
    </row>
    <row r="12" spans="1:8" x14ac:dyDescent="0.25">
      <c r="A12" s="2"/>
      <c r="B12" s="82">
        <v>1905</v>
      </c>
      <c r="C12" s="104" t="s">
        <v>1575</v>
      </c>
      <c r="D12" s="2"/>
      <c r="E12" s="2">
        <v>1905</v>
      </c>
      <c r="F12" s="69"/>
      <c r="H12" s="157"/>
    </row>
    <row r="13" spans="1:8" x14ac:dyDescent="0.25">
      <c r="A13" s="2"/>
      <c r="B13" s="82">
        <v>1925</v>
      </c>
      <c r="C13" s="25" t="s">
        <v>49</v>
      </c>
      <c r="D13" s="2"/>
      <c r="E13" s="2">
        <v>1925</v>
      </c>
      <c r="F13" s="69"/>
      <c r="H13" s="157"/>
    </row>
    <row r="14" spans="1:8" x14ac:dyDescent="0.25">
      <c r="A14" s="2"/>
      <c r="B14" s="82">
        <v>1950</v>
      </c>
      <c r="C14" s="25" t="s">
        <v>1000</v>
      </c>
      <c r="D14" s="2"/>
      <c r="E14" s="2">
        <v>1950</v>
      </c>
      <c r="F14" s="69"/>
      <c r="H14" s="157"/>
    </row>
    <row r="15" spans="1:8" x14ac:dyDescent="0.25">
      <c r="A15" s="2"/>
      <c r="B15" s="82">
        <v>1960</v>
      </c>
      <c r="C15" s="25" t="s">
        <v>39</v>
      </c>
      <c r="D15" s="29"/>
      <c r="E15" s="2">
        <v>1960</v>
      </c>
      <c r="F15" s="69"/>
      <c r="H15" s="157"/>
    </row>
    <row r="16" spans="1:8" x14ac:dyDescent="0.25">
      <c r="A16" s="2"/>
      <c r="B16" s="82">
        <v>1965</v>
      </c>
      <c r="C16" s="25" t="s">
        <v>1208</v>
      </c>
      <c r="D16" s="29"/>
      <c r="E16" s="2">
        <v>1965</v>
      </c>
      <c r="F16" s="69"/>
      <c r="H16" s="157"/>
    </row>
    <row r="17" spans="1:8" x14ac:dyDescent="0.25">
      <c r="A17" s="2"/>
      <c r="B17" s="82">
        <v>1990</v>
      </c>
      <c r="C17" s="25" t="s">
        <v>3</v>
      </c>
      <c r="D17" s="2"/>
      <c r="E17" s="2">
        <v>1990</v>
      </c>
      <c r="F17" s="69"/>
      <c r="H17" s="157"/>
    </row>
    <row r="18" spans="1:8" x14ac:dyDescent="0.25">
      <c r="A18" s="2"/>
      <c r="B18" s="82">
        <v>1995</v>
      </c>
      <c r="C18" s="25" t="s">
        <v>1234</v>
      </c>
      <c r="D18" s="2"/>
      <c r="E18" s="2">
        <v>1995</v>
      </c>
      <c r="F18" s="69"/>
      <c r="H18" s="157"/>
    </row>
    <row r="19" spans="1:8" x14ac:dyDescent="0.25">
      <c r="A19" s="2"/>
      <c r="B19" s="81">
        <v>1000</v>
      </c>
      <c r="C19" s="102" t="s">
        <v>113</v>
      </c>
      <c r="D19" s="2"/>
      <c r="E19" s="26">
        <v>1000</v>
      </c>
      <c r="F19" s="137">
        <f>SUM(F2:F18)</f>
        <v>0</v>
      </c>
    </row>
    <row r="20" spans="1:8" x14ac:dyDescent="0.25">
      <c r="A20" s="2"/>
      <c r="B20" s="82"/>
      <c r="C20" s="102" t="s">
        <v>1577</v>
      </c>
      <c r="D20" s="2"/>
      <c r="E20" s="83"/>
      <c r="F20" s="27"/>
    </row>
    <row r="21" spans="1:8" x14ac:dyDescent="0.25">
      <c r="A21" s="2"/>
      <c r="B21" s="82"/>
      <c r="C21" s="25"/>
      <c r="D21" s="2"/>
      <c r="E21" s="83"/>
      <c r="F21" s="27"/>
    </row>
    <row r="22" spans="1:8" x14ac:dyDescent="0.25">
      <c r="A22" s="26">
        <v>2000</v>
      </c>
      <c r="B22" s="82"/>
      <c r="C22" s="102" t="s">
        <v>1018</v>
      </c>
      <c r="D22" s="2"/>
      <c r="E22" s="2"/>
      <c r="F22" s="27"/>
    </row>
    <row r="23" spans="1:8" x14ac:dyDescent="0.25">
      <c r="A23" s="2"/>
      <c r="B23" s="81">
        <v>2130</v>
      </c>
      <c r="C23" s="25" t="s">
        <v>4</v>
      </c>
      <c r="D23" s="2"/>
      <c r="E23" s="26">
        <v>2130</v>
      </c>
      <c r="F23" s="138"/>
    </row>
    <row r="24" spans="1:8" x14ac:dyDescent="0.25">
      <c r="A24" s="2"/>
      <c r="B24" s="82"/>
      <c r="C24" s="25"/>
      <c r="D24" s="2"/>
      <c r="E24" s="84"/>
      <c r="F24" s="27"/>
    </row>
    <row r="25" spans="1:8" x14ac:dyDescent="0.25">
      <c r="A25" s="26">
        <v>3000</v>
      </c>
      <c r="B25" s="82"/>
      <c r="C25" s="102" t="s">
        <v>1019</v>
      </c>
      <c r="D25" s="2"/>
      <c r="E25" s="2"/>
      <c r="F25" s="27"/>
    </row>
    <row r="26" spans="1:8" x14ac:dyDescent="0.25">
      <c r="A26" s="2"/>
      <c r="B26" s="82">
        <v>3120</v>
      </c>
      <c r="C26" s="25" t="s">
        <v>1202</v>
      </c>
      <c r="D26" s="2"/>
      <c r="E26" s="2">
        <v>3120</v>
      </c>
      <c r="F26" s="69"/>
    </row>
    <row r="27" spans="1:8" x14ac:dyDescent="0.25">
      <c r="A27" s="2"/>
      <c r="B27" s="82">
        <v>3125</v>
      </c>
      <c r="C27" s="25" t="s">
        <v>1203</v>
      </c>
      <c r="D27" s="2"/>
      <c r="E27" s="2">
        <v>3125</v>
      </c>
      <c r="F27" s="69"/>
    </row>
    <row r="28" spans="1:8" x14ac:dyDescent="0.25">
      <c r="A28" s="2"/>
      <c r="B28" s="82">
        <v>3130</v>
      </c>
      <c r="C28" s="25" t="s">
        <v>5</v>
      </c>
      <c r="D28" s="2"/>
      <c r="E28" s="2">
        <v>3130</v>
      </c>
      <c r="F28" s="69"/>
    </row>
    <row r="29" spans="1:8" x14ac:dyDescent="0.25">
      <c r="A29" s="2"/>
      <c r="B29" s="82">
        <v>3131</v>
      </c>
      <c r="C29" s="25" t="s">
        <v>57</v>
      </c>
      <c r="D29" s="2"/>
      <c r="E29" s="2">
        <v>3131</v>
      </c>
      <c r="F29" s="69"/>
    </row>
    <row r="30" spans="1:8" x14ac:dyDescent="0.25">
      <c r="A30" s="2"/>
      <c r="B30" s="82">
        <v>3132</v>
      </c>
      <c r="C30" s="25" t="s">
        <v>1168</v>
      </c>
      <c r="D30" s="2"/>
      <c r="E30" s="2">
        <v>3132</v>
      </c>
      <c r="F30" s="69"/>
    </row>
    <row r="31" spans="1:8" x14ac:dyDescent="0.25">
      <c r="A31" s="2"/>
      <c r="B31" s="82">
        <v>3133</v>
      </c>
      <c r="C31" s="25" t="s">
        <v>537</v>
      </c>
      <c r="D31" s="2"/>
      <c r="E31" s="2">
        <v>3133</v>
      </c>
      <c r="F31" s="69"/>
    </row>
    <row r="32" spans="1:8" x14ac:dyDescent="0.25">
      <c r="A32" s="2"/>
      <c r="B32" s="82">
        <v>3134</v>
      </c>
      <c r="C32" s="25" t="s">
        <v>1236</v>
      </c>
      <c r="D32" s="2"/>
      <c r="E32" s="2">
        <v>3134</v>
      </c>
      <c r="F32" s="69"/>
    </row>
    <row r="33" spans="1:6" x14ac:dyDescent="0.25">
      <c r="A33" s="2"/>
      <c r="B33" s="82">
        <v>3150</v>
      </c>
      <c r="C33" s="25" t="s">
        <v>6</v>
      </c>
      <c r="D33" s="2"/>
      <c r="E33" s="2">
        <v>3150</v>
      </c>
      <c r="F33" s="69"/>
    </row>
    <row r="34" spans="1:6" x14ac:dyDescent="0.25">
      <c r="A34" s="2"/>
      <c r="B34" s="82">
        <v>3180</v>
      </c>
      <c r="C34" s="25" t="s">
        <v>7</v>
      </c>
      <c r="D34" s="2"/>
      <c r="E34" s="2">
        <v>3180</v>
      </c>
      <c r="F34" s="69"/>
    </row>
    <row r="35" spans="1:6" x14ac:dyDescent="0.25">
      <c r="A35" s="2"/>
      <c r="B35" s="82">
        <v>3400</v>
      </c>
      <c r="C35" s="25" t="s">
        <v>1204</v>
      </c>
      <c r="D35" s="29"/>
      <c r="E35" s="2">
        <v>3400</v>
      </c>
      <c r="F35" s="69"/>
    </row>
    <row r="36" spans="1:6" x14ac:dyDescent="0.25">
      <c r="A36" s="2"/>
      <c r="B36" s="82">
        <v>3500</v>
      </c>
      <c r="C36" s="25" t="s">
        <v>37</v>
      </c>
      <c r="D36" s="2"/>
      <c r="E36" s="2">
        <v>3500</v>
      </c>
      <c r="F36" s="69"/>
    </row>
    <row r="37" spans="1:6" x14ac:dyDescent="0.25">
      <c r="A37" s="2"/>
      <c r="B37" s="82">
        <v>3512</v>
      </c>
      <c r="C37" s="25" t="s">
        <v>52</v>
      </c>
      <c r="D37" s="2"/>
      <c r="E37" s="2">
        <v>3512</v>
      </c>
      <c r="F37" s="69"/>
    </row>
    <row r="38" spans="1:6" x14ac:dyDescent="0.25">
      <c r="A38" s="2"/>
      <c r="B38" s="82">
        <v>3550</v>
      </c>
      <c r="C38" s="25" t="s">
        <v>1237</v>
      </c>
      <c r="D38" s="2"/>
      <c r="E38" s="2">
        <v>3550</v>
      </c>
      <c r="F38" s="69"/>
    </row>
    <row r="39" spans="1:6" x14ac:dyDescent="0.25">
      <c r="A39" s="2"/>
      <c r="B39" s="82">
        <v>3551</v>
      </c>
      <c r="C39" s="25" t="s">
        <v>1001</v>
      </c>
      <c r="D39" s="2"/>
      <c r="E39" s="2">
        <v>3551</v>
      </c>
      <c r="F39" s="69"/>
    </row>
    <row r="40" spans="1:6" x14ac:dyDescent="0.25">
      <c r="A40" s="2"/>
      <c r="B40" s="82">
        <v>3575</v>
      </c>
      <c r="C40" s="25" t="s">
        <v>1169</v>
      </c>
      <c r="D40" s="2"/>
      <c r="E40" s="2">
        <v>3575</v>
      </c>
      <c r="F40" s="69"/>
    </row>
    <row r="41" spans="1:6" x14ac:dyDescent="0.25">
      <c r="A41" s="2"/>
      <c r="B41" s="82">
        <v>3990</v>
      </c>
      <c r="C41" s="25" t="s">
        <v>8</v>
      </c>
      <c r="D41" s="2"/>
      <c r="E41" s="2">
        <v>3990</v>
      </c>
      <c r="F41" s="69"/>
    </row>
    <row r="42" spans="1:6" x14ac:dyDescent="0.25">
      <c r="A42" s="2"/>
      <c r="B42" s="82">
        <v>3995</v>
      </c>
      <c r="C42" s="25" t="s">
        <v>1234</v>
      </c>
      <c r="D42" s="2"/>
      <c r="E42" s="2">
        <v>3995</v>
      </c>
      <c r="F42" s="69"/>
    </row>
    <row r="43" spans="1:6" x14ac:dyDescent="0.25">
      <c r="A43" s="2"/>
      <c r="B43" s="81">
        <v>3000</v>
      </c>
      <c r="C43" s="102" t="s">
        <v>127</v>
      </c>
      <c r="D43" s="2"/>
      <c r="E43" s="26">
        <v>3000</v>
      </c>
      <c r="F43" s="137">
        <f>SUM(F26:F42)</f>
        <v>0</v>
      </c>
    </row>
    <row r="44" spans="1:6" x14ac:dyDescent="0.25">
      <c r="A44" s="2"/>
      <c r="B44" s="82"/>
      <c r="C44" s="102" t="s">
        <v>1578</v>
      </c>
      <c r="D44" s="2"/>
      <c r="E44" s="2"/>
      <c r="F44" s="27"/>
    </row>
    <row r="45" spans="1:6" x14ac:dyDescent="0.25">
      <c r="A45" s="2"/>
      <c r="B45" s="82"/>
      <c r="C45" s="102"/>
      <c r="D45" s="2"/>
      <c r="E45" s="2"/>
      <c r="F45" s="114"/>
    </row>
    <row r="46" spans="1:6" x14ac:dyDescent="0.25">
      <c r="A46" s="26">
        <v>4000</v>
      </c>
      <c r="B46" s="82"/>
      <c r="C46" s="102" t="s">
        <v>1020</v>
      </c>
      <c r="D46" s="2"/>
      <c r="E46" s="2"/>
      <c r="F46" s="114"/>
    </row>
    <row r="47" spans="1:6" x14ac:dyDescent="0.25">
      <c r="A47" s="2"/>
      <c r="B47" s="82">
        <v>4200</v>
      </c>
      <c r="C47" s="85" t="s">
        <v>1601</v>
      </c>
      <c r="D47" s="2"/>
      <c r="E47" s="2">
        <v>4200</v>
      </c>
      <c r="F47" s="69"/>
    </row>
    <row r="48" spans="1:6" x14ac:dyDescent="0.25">
      <c r="A48" s="2"/>
      <c r="B48" s="82">
        <v>4210</v>
      </c>
      <c r="C48" s="25" t="s">
        <v>1602</v>
      </c>
      <c r="D48" s="2"/>
      <c r="E48" s="2">
        <v>4210</v>
      </c>
      <c r="F48" s="69"/>
    </row>
    <row r="49" spans="1:21" x14ac:dyDescent="0.25">
      <c r="A49" s="2"/>
      <c r="B49" s="82">
        <v>4215</v>
      </c>
      <c r="C49" s="25" t="s">
        <v>1603</v>
      </c>
      <c r="D49" s="2"/>
      <c r="E49" s="83">
        <v>4215</v>
      </c>
      <c r="F49" s="69"/>
    </row>
    <row r="50" spans="1:21" x14ac:dyDescent="0.25">
      <c r="A50" s="2"/>
      <c r="B50" s="86">
        <v>4230</v>
      </c>
      <c r="C50" s="87" t="s">
        <v>1589</v>
      </c>
      <c r="D50" s="3"/>
      <c r="E50" s="65">
        <v>4230</v>
      </c>
      <c r="F50" s="69"/>
    </row>
    <row r="51" spans="1:21" x14ac:dyDescent="0.25">
      <c r="A51" s="2"/>
      <c r="B51" s="82">
        <v>4310</v>
      </c>
      <c r="C51" s="25" t="s">
        <v>1590</v>
      </c>
      <c r="D51" s="2"/>
      <c r="E51" s="2">
        <v>4310</v>
      </c>
      <c r="F51" s="69"/>
    </row>
    <row r="52" spans="1:21" x14ac:dyDescent="0.25">
      <c r="A52" s="2"/>
      <c r="B52" s="82">
        <v>4330</v>
      </c>
      <c r="C52" s="25" t="s">
        <v>1205</v>
      </c>
      <c r="D52" s="2"/>
      <c r="E52" s="2">
        <v>4330</v>
      </c>
      <c r="F52" s="69"/>
    </row>
    <row r="53" spans="1:21" x14ac:dyDescent="0.25">
      <c r="A53" s="2"/>
      <c r="B53" s="82">
        <v>4404</v>
      </c>
      <c r="C53" s="25" t="s">
        <v>1591</v>
      </c>
      <c r="D53" s="2"/>
      <c r="E53" s="2">
        <v>4404</v>
      </c>
      <c r="F53" s="69"/>
    </row>
    <row r="54" spans="1:21" x14ac:dyDescent="0.25">
      <c r="A54" s="2"/>
      <c r="B54" s="82">
        <v>4405</v>
      </c>
      <c r="C54" s="25" t="s">
        <v>1592</v>
      </c>
      <c r="D54" s="2"/>
      <c r="E54" s="2">
        <v>4405</v>
      </c>
      <c r="F54" s="69"/>
    </row>
    <row r="55" spans="1:21" x14ac:dyDescent="0.25">
      <c r="A55" s="2"/>
      <c r="B55" s="86">
        <v>4406</v>
      </c>
      <c r="C55" s="87" t="s">
        <v>549</v>
      </c>
      <c r="D55" s="3"/>
      <c r="E55" s="65">
        <v>4406</v>
      </c>
      <c r="F55" s="69"/>
    </row>
    <row r="56" spans="1:21" x14ac:dyDescent="0.25">
      <c r="A56" s="2"/>
      <c r="B56" s="82">
        <v>4410</v>
      </c>
      <c r="C56" s="25" t="s">
        <v>1593</v>
      </c>
      <c r="D56" s="2"/>
      <c r="E56" s="2">
        <v>4410</v>
      </c>
      <c r="F56" s="69"/>
    </row>
    <row r="57" spans="1:21" x14ac:dyDescent="0.25">
      <c r="A57" s="2"/>
      <c r="B57" s="82">
        <v>4411</v>
      </c>
      <c r="C57" s="25" t="s">
        <v>51</v>
      </c>
      <c r="D57" s="2"/>
      <c r="E57" s="88">
        <v>4411</v>
      </c>
      <c r="F57" s="69"/>
    </row>
    <row r="58" spans="1:21" x14ac:dyDescent="0.25">
      <c r="A58" s="2"/>
      <c r="B58" s="82">
        <v>4412</v>
      </c>
      <c r="C58" s="25" t="s">
        <v>538</v>
      </c>
      <c r="D58" s="2"/>
      <c r="E58" s="88">
        <v>4412</v>
      </c>
      <c r="F58" s="69"/>
    </row>
    <row r="59" spans="1:21" x14ac:dyDescent="0.25">
      <c r="A59" s="2"/>
      <c r="B59" s="89">
        <v>4414</v>
      </c>
      <c r="C59" s="38" t="s">
        <v>67</v>
      </c>
      <c r="D59" s="90"/>
      <c r="E59" s="65">
        <v>4414</v>
      </c>
      <c r="F59" s="69"/>
    </row>
    <row r="60" spans="1:21" x14ac:dyDescent="0.25">
      <c r="A60" s="2"/>
      <c r="B60" s="82">
        <v>4415</v>
      </c>
      <c r="C60" s="25" t="s">
        <v>46</v>
      </c>
      <c r="D60" s="2"/>
      <c r="E60" s="91">
        <v>4415</v>
      </c>
      <c r="F60" s="69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21" x14ac:dyDescent="0.25">
      <c r="A61" s="2"/>
      <c r="B61" s="82">
        <v>4416</v>
      </c>
      <c r="C61" s="25" t="s">
        <v>1594</v>
      </c>
      <c r="D61" s="2"/>
      <c r="E61" s="91">
        <v>4416</v>
      </c>
      <c r="F61" s="69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21" x14ac:dyDescent="0.25">
      <c r="A62" s="2"/>
      <c r="B62" s="82">
        <v>4417</v>
      </c>
      <c r="C62" s="25" t="s">
        <v>1231</v>
      </c>
      <c r="D62" s="2"/>
      <c r="E62" s="91">
        <v>4417</v>
      </c>
      <c r="F62" s="69"/>
    </row>
    <row r="63" spans="1:21" x14ac:dyDescent="0.25">
      <c r="A63" s="2"/>
      <c r="B63" s="82">
        <v>4418</v>
      </c>
      <c r="C63" s="25" t="s">
        <v>1595</v>
      </c>
      <c r="D63" s="2"/>
      <c r="E63" s="91">
        <v>4418</v>
      </c>
      <c r="F63" s="69"/>
    </row>
    <row r="64" spans="1:21" x14ac:dyDescent="0.25">
      <c r="A64" s="2"/>
      <c r="B64" s="82">
        <v>4450</v>
      </c>
      <c r="C64" s="25" t="s">
        <v>1209</v>
      </c>
      <c r="D64" s="2"/>
      <c r="E64" s="91">
        <v>4450</v>
      </c>
      <c r="F64" s="69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6" x14ac:dyDescent="0.25">
      <c r="A65" s="2"/>
      <c r="B65" s="82">
        <v>4455</v>
      </c>
      <c r="C65" s="38" t="s">
        <v>66</v>
      </c>
      <c r="D65" s="2"/>
      <c r="E65" s="88">
        <v>4455</v>
      </c>
      <c r="F65" s="69"/>
    </row>
    <row r="66" spans="1:6" x14ac:dyDescent="0.25">
      <c r="A66" s="2"/>
      <c r="B66" s="82">
        <v>4690</v>
      </c>
      <c r="C66" s="25" t="s">
        <v>9</v>
      </c>
      <c r="D66" s="2"/>
      <c r="E66" s="2">
        <v>4690</v>
      </c>
      <c r="F66" s="69"/>
    </row>
    <row r="67" spans="1:6" x14ac:dyDescent="0.25">
      <c r="A67" s="2"/>
      <c r="B67" s="82">
        <v>4700</v>
      </c>
      <c r="C67" s="25" t="s">
        <v>1206</v>
      </c>
      <c r="D67" s="2"/>
      <c r="E67" s="2">
        <v>4700</v>
      </c>
      <c r="F67" s="69"/>
    </row>
    <row r="68" spans="1:6" x14ac:dyDescent="0.25">
      <c r="A68" s="2"/>
      <c r="B68" s="82">
        <v>4800</v>
      </c>
      <c r="C68" s="25" t="s">
        <v>1598</v>
      </c>
      <c r="D68" s="2"/>
      <c r="E68" s="2">
        <v>4800</v>
      </c>
      <c r="F68" s="69"/>
    </row>
    <row r="69" spans="1:6" x14ac:dyDescent="0.25">
      <c r="A69" s="2"/>
      <c r="B69" s="82">
        <v>4850</v>
      </c>
      <c r="C69" s="25" t="s">
        <v>53</v>
      </c>
      <c r="D69" s="2"/>
      <c r="E69" s="2">
        <v>4850</v>
      </c>
      <c r="F69" s="69"/>
    </row>
    <row r="70" spans="1:6" ht="16.5" customHeight="1" x14ac:dyDescent="0.25">
      <c r="A70" s="2"/>
      <c r="B70" s="82">
        <v>4915</v>
      </c>
      <c r="C70" s="25" t="s">
        <v>1596</v>
      </c>
      <c r="D70" s="2"/>
      <c r="E70" s="2">
        <v>4915</v>
      </c>
      <c r="F70" s="69"/>
    </row>
    <row r="71" spans="1:6" x14ac:dyDescent="0.25">
      <c r="A71" s="2"/>
      <c r="B71" s="82">
        <v>4925</v>
      </c>
      <c r="C71" s="25" t="s">
        <v>1597</v>
      </c>
      <c r="D71" s="2"/>
      <c r="E71" s="2">
        <v>4925</v>
      </c>
      <c r="F71" s="69"/>
    </row>
    <row r="72" spans="1:6" x14ac:dyDescent="0.25">
      <c r="A72" s="2"/>
      <c r="B72" s="82">
        <v>4926</v>
      </c>
      <c r="C72" s="25" t="s">
        <v>1604</v>
      </c>
      <c r="D72" s="2"/>
      <c r="E72" s="2">
        <v>4926</v>
      </c>
      <c r="F72" s="69"/>
    </row>
    <row r="73" spans="1:6" x14ac:dyDescent="0.25">
      <c r="A73" s="2"/>
      <c r="B73" s="82">
        <v>4940</v>
      </c>
      <c r="C73" s="25" t="s">
        <v>47</v>
      </c>
      <c r="D73" s="2"/>
      <c r="E73" s="2">
        <v>4940</v>
      </c>
      <c r="F73" s="69"/>
    </row>
    <row r="74" spans="1:6" x14ac:dyDescent="0.25">
      <c r="A74" s="2"/>
      <c r="B74" s="82">
        <v>4967</v>
      </c>
      <c r="C74" s="25" t="s">
        <v>1600</v>
      </c>
      <c r="D74" s="2"/>
      <c r="E74" s="2">
        <v>4967</v>
      </c>
      <c r="F74" s="69"/>
    </row>
    <row r="75" spans="1:6" x14ac:dyDescent="0.25">
      <c r="A75" s="2"/>
      <c r="B75" s="82">
        <v>4968</v>
      </c>
      <c r="C75" s="25" t="s">
        <v>1599</v>
      </c>
      <c r="D75" s="2"/>
      <c r="E75" s="2">
        <v>4968</v>
      </c>
      <c r="F75" s="69"/>
    </row>
    <row r="76" spans="1:6" x14ac:dyDescent="0.25">
      <c r="A76" s="2"/>
      <c r="B76" s="82">
        <v>4969</v>
      </c>
      <c r="C76" s="25" t="s">
        <v>1641</v>
      </c>
      <c r="D76" s="2"/>
      <c r="E76" s="2">
        <v>4969</v>
      </c>
      <c r="F76" s="69"/>
    </row>
    <row r="77" spans="1:6" x14ac:dyDescent="0.25">
      <c r="A77" s="2"/>
      <c r="B77" s="82">
        <v>4980</v>
      </c>
      <c r="C77" s="25" t="s">
        <v>48</v>
      </c>
      <c r="D77" s="2"/>
      <c r="E77" s="2">
        <v>4980</v>
      </c>
      <c r="F77" s="69"/>
    </row>
    <row r="78" spans="1:6" x14ac:dyDescent="0.25">
      <c r="A78" s="2"/>
      <c r="B78" s="82">
        <v>4990</v>
      </c>
      <c r="C78" s="25" t="s">
        <v>45</v>
      </c>
      <c r="D78" s="2"/>
      <c r="E78" s="2">
        <v>4990</v>
      </c>
      <c r="F78" s="69"/>
    </row>
    <row r="79" spans="1:6" x14ac:dyDescent="0.25">
      <c r="A79" s="2"/>
      <c r="B79" s="82">
        <v>4995</v>
      </c>
      <c r="C79" s="25" t="s">
        <v>1234</v>
      </c>
      <c r="D79" s="2"/>
      <c r="E79" s="2">
        <v>4995</v>
      </c>
      <c r="F79" s="69"/>
    </row>
    <row r="80" spans="1:6" x14ac:dyDescent="0.25">
      <c r="A80" s="2"/>
      <c r="B80" s="81">
        <v>4000</v>
      </c>
      <c r="C80" s="102" t="s">
        <v>149</v>
      </c>
      <c r="D80" s="2"/>
      <c r="E80" s="26">
        <v>4000</v>
      </c>
      <c r="F80" s="137">
        <f>SUM(F47:F79)</f>
        <v>0</v>
      </c>
    </row>
    <row r="81" spans="1:6" x14ac:dyDescent="0.25">
      <c r="A81" s="2"/>
      <c r="B81" s="82"/>
      <c r="C81" s="102" t="s">
        <v>1579</v>
      </c>
      <c r="D81" s="2"/>
      <c r="E81" s="2"/>
      <c r="F81" s="27"/>
    </row>
    <row r="82" spans="1:6" x14ac:dyDescent="0.25">
      <c r="A82" s="2"/>
      <c r="B82" s="82"/>
      <c r="C82" s="25"/>
      <c r="D82" s="2"/>
      <c r="E82" s="2"/>
      <c r="F82" s="27"/>
    </row>
    <row r="83" spans="1:6" x14ac:dyDescent="0.25">
      <c r="A83" s="26">
        <v>5000</v>
      </c>
      <c r="B83" s="82"/>
      <c r="C83" s="102" t="s">
        <v>1021</v>
      </c>
      <c r="D83" s="2"/>
      <c r="E83" s="2"/>
      <c r="F83" s="27"/>
    </row>
    <row r="84" spans="1:6" x14ac:dyDescent="0.25">
      <c r="A84" s="2"/>
      <c r="B84" s="82">
        <v>5300</v>
      </c>
      <c r="C84" s="25" t="s">
        <v>10</v>
      </c>
      <c r="D84" s="2"/>
      <c r="E84" s="2">
        <v>5300</v>
      </c>
      <c r="F84" s="69"/>
    </row>
    <row r="85" spans="1:6" x14ac:dyDescent="0.25">
      <c r="A85" s="2"/>
      <c r="B85" s="82">
        <v>5400</v>
      </c>
      <c r="C85" s="2" t="s">
        <v>11</v>
      </c>
      <c r="D85" s="2"/>
      <c r="E85" s="2">
        <v>5400</v>
      </c>
      <c r="F85" s="69"/>
    </row>
    <row r="86" spans="1:6" x14ac:dyDescent="0.25">
      <c r="A86" s="2"/>
      <c r="B86" s="82">
        <v>5500</v>
      </c>
      <c r="C86" s="2" t="s">
        <v>12</v>
      </c>
      <c r="D86" s="2"/>
      <c r="E86" s="2">
        <v>5500</v>
      </c>
      <c r="F86" s="69"/>
    </row>
    <row r="87" spans="1:6" x14ac:dyDescent="0.25">
      <c r="A87" s="2"/>
      <c r="B87" s="82">
        <v>5690</v>
      </c>
      <c r="C87" s="2" t="s">
        <v>13</v>
      </c>
      <c r="D87" s="2"/>
      <c r="E87" s="2">
        <v>5690</v>
      </c>
      <c r="F87" s="69"/>
    </row>
    <row r="88" spans="1:6" x14ac:dyDescent="0.25">
      <c r="A88" s="2"/>
      <c r="B88" s="81">
        <v>5000</v>
      </c>
      <c r="C88" s="102" t="s">
        <v>1014</v>
      </c>
      <c r="D88" s="2"/>
      <c r="E88" s="26">
        <v>5000</v>
      </c>
      <c r="F88" s="137">
        <f>SUM(F84:F87)</f>
        <v>0</v>
      </c>
    </row>
    <row r="89" spans="1:6" x14ac:dyDescent="0.25">
      <c r="A89" s="2"/>
      <c r="B89" s="82"/>
      <c r="C89" s="102" t="s">
        <v>1017</v>
      </c>
      <c r="D89" s="2"/>
      <c r="E89" s="2"/>
      <c r="F89" s="27"/>
    </row>
    <row r="90" spans="1:6" ht="15.75" thickBot="1" x14ac:dyDescent="0.3">
      <c r="A90" s="2"/>
      <c r="B90" s="82"/>
      <c r="C90" s="25"/>
      <c r="D90" s="2"/>
      <c r="E90" s="2"/>
      <c r="F90" s="27"/>
    </row>
    <row r="91" spans="1:6" ht="15.75" thickBot="1" x14ac:dyDescent="0.3">
      <c r="A91" s="26">
        <v>10000</v>
      </c>
      <c r="B91" s="82"/>
      <c r="C91" s="102" t="s">
        <v>1015</v>
      </c>
      <c r="D91" s="2"/>
      <c r="E91" s="26">
        <v>10000</v>
      </c>
      <c r="F91" s="139">
        <f>F19+F23+F43+F80+F88</f>
        <v>0</v>
      </c>
    </row>
    <row r="92" spans="1:6" x14ac:dyDescent="0.25">
      <c r="A92" s="2"/>
      <c r="B92" s="82"/>
      <c r="C92" s="102" t="s">
        <v>14</v>
      </c>
      <c r="D92" s="2"/>
      <c r="E92" s="2"/>
    </row>
  </sheetData>
  <sheetProtection algorithmName="SHA-512" hashValue="iDKqsw9mCqyMdJXjjvWkXlzHUTIWrJ4KLmA+DMxqKnGmmQ0D/Lb9YBgBb9PCOOhDP7ap0lGiFdDwyVmj7T4phw==" saltValue="GK8MfTAQ/ce8C8bvjs6XDA==" spinCount="100000" sheet="1" selectLockedCells="1"/>
  <mergeCells count="1">
    <mergeCell ref="H12:H18"/>
  </mergeCells>
  <phoneticPr fontId="0" type="noConversion"/>
  <pageMargins left="0.45" right="0.45" top="0.75" bottom="0.75" header="0.3" footer="0.3"/>
  <pageSetup scale="78" fitToHeight="111" orientation="portrait" r:id="rId1"/>
  <headerFooter scaleWithDoc="0" alignWithMargins="0">
    <oddHeader>&amp;C&amp;"Arial,Bold"&amp;14 2018/19 General Fund Receipts</oddHeader>
  </headerFooter>
  <rowBreaks count="2" manualBreakCount="2">
    <brk id="45" max="16383" man="1"/>
    <brk id="9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72"/>
  <sheetViews>
    <sheetView zoomScale="106" zoomScaleNormal="106" workbookViewId="0">
      <selection activeCell="F7" sqref="F7"/>
    </sheetView>
  </sheetViews>
  <sheetFormatPr defaultColWidth="9.140625" defaultRowHeight="15" x14ac:dyDescent="0.25"/>
  <cols>
    <col min="1" max="1" width="9.7109375" style="28" customWidth="1"/>
    <col min="2" max="2" width="10.28515625" style="28" customWidth="1"/>
    <col min="3" max="3" width="63.42578125" style="28" customWidth="1"/>
    <col min="4" max="4" width="16.42578125" style="28" customWidth="1"/>
    <col min="5" max="5" width="9.28515625" style="28" customWidth="1"/>
    <col min="6" max="6" width="16.7109375" style="69" customWidth="1"/>
    <col min="7" max="16384" width="9.140625" style="28"/>
  </cols>
  <sheetData>
    <row r="1" spans="1:6" x14ac:dyDescent="0.25">
      <c r="A1" s="26" t="s">
        <v>1062</v>
      </c>
      <c r="B1" s="26"/>
      <c r="C1" s="26"/>
      <c r="D1" s="2"/>
      <c r="E1" s="2"/>
      <c r="F1" s="27"/>
    </row>
    <row r="2" spans="1:6" x14ac:dyDescent="0.25">
      <c r="A2" s="2"/>
      <c r="B2" s="2"/>
      <c r="C2" s="2"/>
      <c r="D2" s="2"/>
      <c r="E2" s="2"/>
      <c r="F2" s="27"/>
    </row>
    <row r="3" spans="1:6" x14ac:dyDescent="0.25">
      <c r="A3" s="2"/>
      <c r="B3" s="102">
        <v>1100</v>
      </c>
      <c r="C3" s="26" t="s">
        <v>1063</v>
      </c>
      <c r="D3" s="2"/>
      <c r="E3" s="2"/>
      <c r="F3" s="27"/>
    </row>
    <row r="4" spans="1:6" x14ac:dyDescent="0.25">
      <c r="A4" s="2"/>
      <c r="B4" s="2"/>
      <c r="C4" s="102" t="s">
        <v>1064</v>
      </c>
      <c r="D4" s="2"/>
      <c r="E4" s="2"/>
      <c r="F4" s="27"/>
    </row>
    <row r="5" spans="1:6" ht="3.75" customHeight="1" x14ac:dyDescent="0.25">
      <c r="A5" s="2"/>
      <c r="B5" s="2"/>
      <c r="C5" s="102"/>
      <c r="D5" s="2"/>
      <c r="E5" s="2"/>
      <c r="F5" s="27"/>
    </row>
    <row r="6" spans="1:6" x14ac:dyDescent="0.25">
      <c r="A6" s="2"/>
      <c r="B6" s="29" t="s">
        <v>1065</v>
      </c>
      <c r="C6" s="30" t="s">
        <v>1066</v>
      </c>
      <c r="D6" s="2"/>
      <c r="E6" s="2"/>
      <c r="F6" s="27"/>
    </row>
    <row r="7" spans="1:6" x14ac:dyDescent="0.25">
      <c r="A7" s="2"/>
      <c r="B7" s="25">
        <v>100</v>
      </c>
      <c r="C7" s="2" t="s">
        <v>40</v>
      </c>
      <c r="D7" s="29"/>
      <c r="E7" s="2">
        <v>100</v>
      </c>
      <c r="F7" s="31"/>
    </row>
    <row r="8" spans="1:6" x14ac:dyDescent="0.25">
      <c r="A8" s="2"/>
      <c r="B8" s="25">
        <v>130</v>
      </c>
      <c r="C8" s="2" t="s">
        <v>68</v>
      </c>
      <c r="D8" s="29"/>
      <c r="E8" s="2">
        <v>130</v>
      </c>
      <c r="F8" s="31"/>
    </row>
    <row r="9" spans="1:6" x14ac:dyDescent="0.25">
      <c r="A9" s="2"/>
      <c r="B9" s="25">
        <v>200</v>
      </c>
      <c r="C9" s="2" t="s">
        <v>15</v>
      </c>
      <c r="D9" s="2"/>
      <c r="E9" s="2">
        <v>200</v>
      </c>
      <c r="F9" s="31"/>
    </row>
    <row r="10" spans="1:6" x14ac:dyDescent="0.25">
      <c r="A10" s="2"/>
      <c r="B10" s="25">
        <v>284</v>
      </c>
      <c r="C10" s="32" t="s">
        <v>59</v>
      </c>
      <c r="D10" s="2"/>
      <c r="E10" s="2">
        <v>284</v>
      </c>
      <c r="F10" s="31"/>
    </row>
    <row r="11" spans="1:6" x14ac:dyDescent="0.25">
      <c r="A11" s="2"/>
      <c r="B11" s="25">
        <v>300</v>
      </c>
      <c r="C11" s="2" t="s">
        <v>16</v>
      </c>
      <c r="D11" s="2"/>
      <c r="E11" s="2">
        <v>300</v>
      </c>
      <c r="F11" s="31"/>
    </row>
    <row r="12" spans="1:6" x14ac:dyDescent="0.25">
      <c r="A12" s="2"/>
      <c r="B12" s="25">
        <v>382</v>
      </c>
      <c r="C12" s="2" t="s">
        <v>54</v>
      </c>
      <c r="D12" s="2"/>
      <c r="E12" s="2">
        <v>382</v>
      </c>
      <c r="F12" s="31"/>
    </row>
    <row r="13" spans="1:6" x14ac:dyDescent="0.25">
      <c r="A13" s="2"/>
      <c r="B13" s="25">
        <v>400</v>
      </c>
      <c r="C13" s="2" t="s">
        <v>17</v>
      </c>
      <c r="D13" s="2"/>
      <c r="E13" s="2">
        <v>400</v>
      </c>
      <c r="F13" s="31"/>
    </row>
    <row r="14" spans="1:6" x14ac:dyDescent="0.25">
      <c r="A14" s="2"/>
      <c r="B14" s="25">
        <v>420</v>
      </c>
      <c r="C14" s="2" t="s">
        <v>50</v>
      </c>
      <c r="D14" s="2"/>
      <c r="E14" s="2">
        <v>420</v>
      </c>
      <c r="F14" s="31"/>
    </row>
    <row r="15" spans="1:6" x14ac:dyDescent="0.25">
      <c r="A15" s="2"/>
      <c r="B15" s="25">
        <v>425</v>
      </c>
      <c r="C15" s="2" t="s">
        <v>922</v>
      </c>
      <c r="D15" s="2"/>
      <c r="E15" s="2">
        <v>425</v>
      </c>
      <c r="F15" s="31"/>
    </row>
    <row r="16" spans="1:6" x14ac:dyDescent="0.25">
      <c r="A16" s="2"/>
      <c r="B16" s="25">
        <v>500</v>
      </c>
      <c r="C16" s="2" t="s">
        <v>56</v>
      </c>
      <c r="D16" s="2"/>
      <c r="E16" s="2">
        <v>500</v>
      </c>
      <c r="F16" s="31"/>
    </row>
    <row r="17" spans="1:6" x14ac:dyDescent="0.25">
      <c r="A17" s="2"/>
      <c r="B17" s="25">
        <v>600</v>
      </c>
      <c r="C17" s="2" t="s">
        <v>18</v>
      </c>
      <c r="D17" s="2"/>
      <c r="E17" s="2">
        <v>600</v>
      </c>
      <c r="F17" s="31"/>
    </row>
    <row r="18" spans="1:6" x14ac:dyDescent="0.25">
      <c r="A18" s="2"/>
      <c r="B18" s="25">
        <v>955</v>
      </c>
      <c r="C18" s="2" t="s">
        <v>1235</v>
      </c>
      <c r="D18" s="2"/>
      <c r="E18" s="2">
        <v>955</v>
      </c>
      <c r="F18" s="31"/>
    </row>
    <row r="19" spans="1:6" ht="6" customHeight="1" x14ac:dyDescent="0.25">
      <c r="A19" s="2"/>
      <c r="B19" s="2"/>
      <c r="C19" s="2"/>
      <c r="D19" s="2"/>
      <c r="E19" s="2"/>
      <c r="F19" s="33"/>
    </row>
    <row r="20" spans="1:6" x14ac:dyDescent="0.25">
      <c r="A20" s="2"/>
      <c r="B20" s="30">
        <v>1100</v>
      </c>
      <c r="C20" s="29" t="s">
        <v>60</v>
      </c>
      <c r="D20" s="2"/>
      <c r="E20" s="143">
        <v>1100</v>
      </c>
      <c r="F20" s="34">
        <f>SUM(F7:F18)</f>
        <v>0</v>
      </c>
    </row>
    <row r="21" spans="1:6" x14ac:dyDescent="0.25">
      <c r="A21" s="2"/>
      <c r="B21" s="29"/>
      <c r="C21" s="29" t="s">
        <v>1245</v>
      </c>
      <c r="D21" s="2"/>
      <c r="E21" s="2"/>
      <c r="F21" s="27"/>
    </row>
    <row r="22" spans="1:6" x14ac:dyDescent="0.25">
      <c r="A22" s="2"/>
      <c r="B22" s="2"/>
      <c r="C22" s="2"/>
      <c r="D22" s="2"/>
      <c r="E22" s="2"/>
      <c r="F22" s="27"/>
    </row>
    <row r="23" spans="1:6" x14ac:dyDescent="0.25">
      <c r="A23" s="41"/>
      <c r="B23" s="40">
        <v>1190</v>
      </c>
      <c r="C23" s="41" t="s">
        <v>1067</v>
      </c>
      <c r="D23" s="41"/>
      <c r="E23" s="42"/>
      <c r="F23" s="33"/>
    </row>
    <row r="24" spans="1:6" x14ac:dyDescent="0.25">
      <c r="A24" s="41"/>
      <c r="B24" s="40"/>
      <c r="C24" s="41" t="s">
        <v>1068</v>
      </c>
      <c r="D24" s="41"/>
      <c r="E24" s="42"/>
      <c r="F24" s="33"/>
    </row>
    <row r="25" spans="1:6" ht="5.25" customHeight="1" x14ac:dyDescent="0.25">
      <c r="A25" s="3"/>
      <c r="B25" s="38"/>
      <c r="C25" s="3"/>
      <c r="D25" s="3"/>
      <c r="E25" s="6"/>
      <c r="F25" s="33"/>
    </row>
    <row r="26" spans="1:6" x14ac:dyDescent="0.25">
      <c r="A26" s="3"/>
      <c r="B26" s="35" t="s">
        <v>1065</v>
      </c>
      <c r="C26" s="36" t="s">
        <v>1066</v>
      </c>
      <c r="D26" s="37"/>
      <c r="E26" s="6"/>
      <c r="F26" s="33"/>
    </row>
    <row r="27" spans="1:6" x14ac:dyDescent="0.25">
      <c r="A27" s="3"/>
      <c r="B27" s="38">
        <v>100</v>
      </c>
      <c r="C27" s="3" t="s">
        <v>40</v>
      </c>
      <c r="D27" s="3"/>
      <c r="E27" s="6">
        <v>100</v>
      </c>
      <c r="F27" s="31"/>
    </row>
    <row r="28" spans="1:6" x14ac:dyDescent="0.25">
      <c r="A28" s="3"/>
      <c r="B28" s="38">
        <v>130</v>
      </c>
      <c r="C28" s="3" t="s">
        <v>68</v>
      </c>
      <c r="D28" s="3"/>
      <c r="E28" s="6">
        <v>130</v>
      </c>
      <c r="F28" s="31"/>
    </row>
    <row r="29" spans="1:6" x14ac:dyDescent="0.25">
      <c r="A29" s="3"/>
      <c r="B29" s="38">
        <v>200</v>
      </c>
      <c r="C29" s="3" t="s">
        <v>15</v>
      </c>
      <c r="D29" s="3"/>
      <c r="E29" s="6">
        <v>200</v>
      </c>
      <c r="F29" s="31"/>
    </row>
    <row r="30" spans="1:6" x14ac:dyDescent="0.25">
      <c r="A30" s="2"/>
      <c r="B30" s="25">
        <v>284</v>
      </c>
      <c r="C30" s="32" t="s">
        <v>59</v>
      </c>
      <c r="D30" s="2"/>
      <c r="E30" s="2">
        <v>284</v>
      </c>
      <c r="F30" s="31"/>
    </row>
    <row r="31" spans="1:6" x14ac:dyDescent="0.25">
      <c r="A31" s="3"/>
      <c r="B31" s="38">
        <v>300</v>
      </c>
      <c r="C31" s="3" t="s">
        <v>16</v>
      </c>
      <c r="D31" s="3"/>
      <c r="E31" s="6">
        <v>300</v>
      </c>
      <c r="F31" s="31"/>
    </row>
    <row r="32" spans="1:6" x14ac:dyDescent="0.25">
      <c r="A32" s="3"/>
      <c r="B32" s="38">
        <v>332</v>
      </c>
      <c r="C32" s="3" t="s">
        <v>1002</v>
      </c>
      <c r="D32" s="3"/>
      <c r="E32" s="6">
        <v>332</v>
      </c>
      <c r="F32" s="31"/>
    </row>
    <row r="33" spans="1:6" x14ac:dyDescent="0.25">
      <c r="A33" s="3"/>
      <c r="B33" s="38">
        <v>382</v>
      </c>
      <c r="C33" s="3" t="s">
        <v>54</v>
      </c>
      <c r="D33" s="3"/>
      <c r="E33" s="6">
        <v>382</v>
      </c>
      <c r="F33" s="31"/>
    </row>
    <row r="34" spans="1:6" x14ac:dyDescent="0.25">
      <c r="A34" s="3"/>
      <c r="B34" s="38">
        <v>400</v>
      </c>
      <c r="C34" s="3" t="s">
        <v>17</v>
      </c>
      <c r="D34" s="3"/>
      <c r="E34" s="6">
        <v>400</v>
      </c>
      <c r="F34" s="31"/>
    </row>
    <row r="35" spans="1:6" x14ac:dyDescent="0.25">
      <c r="A35" s="3"/>
      <c r="B35" s="38">
        <v>420</v>
      </c>
      <c r="C35" s="3" t="s">
        <v>50</v>
      </c>
      <c r="D35" s="3"/>
      <c r="E35" s="6">
        <v>420</v>
      </c>
      <c r="F35" s="31"/>
    </row>
    <row r="36" spans="1:6" x14ac:dyDescent="0.25">
      <c r="A36" s="3"/>
      <c r="B36" s="25">
        <v>425</v>
      </c>
      <c r="C36" s="2" t="s">
        <v>922</v>
      </c>
      <c r="D36" s="2"/>
      <c r="E36" s="2">
        <v>425</v>
      </c>
      <c r="F36" s="31"/>
    </row>
    <row r="37" spans="1:6" x14ac:dyDescent="0.25">
      <c r="A37" s="3"/>
      <c r="B37" s="38">
        <v>500</v>
      </c>
      <c r="C37" s="3" t="s">
        <v>56</v>
      </c>
      <c r="D37" s="3"/>
      <c r="E37" s="6">
        <v>500</v>
      </c>
      <c r="F37" s="31"/>
    </row>
    <row r="38" spans="1:6" x14ac:dyDescent="0.25">
      <c r="A38" s="3"/>
      <c r="B38" s="38">
        <v>600</v>
      </c>
      <c r="C38" s="3" t="s">
        <v>18</v>
      </c>
      <c r="D38" s="3"/>
      <c r="E38" s="6">
        <v>600</v>
      </c>
      <c r="F38" s="31"/>
    </row>
    <row r="39" spans="1:6" x14ac:dyDescent="0.25">
      <c r="A39" s="2"/>
      <c r="B39" s="25">
        <v>955</v>
      </c>
      <c r="C39" s="2" t="s">
        <v>1235</v>
      </c>
      <c r="D39" s="2"/>
      <c r="E39" s="2">
        <v>955</v>
      </c>
      <c r="F39" s="31"/>
    </row>
    <row r="40" spans="1:6" ht="6" customHeight="1" x14ac:dyDescent="0.25">
      <c r="A40" s="3"/>
      <c r="B40" s="38"/>
      <c r="C40" s="3"/>
      <c r="D40" s="3"/>
      <c r="E40" s="6"/>
      <c r="F40" s="33"/>
    </row>
    <row r="41" spans="1:6" x14ac:dyDescent="0.25">
      <c r="A41" s="3"/>
      <c r="B41" s="35">
        <v>1190</v>
      </c>
      <c r="C41" s="36" t="s">
        <v>1247</v>
      </c>
      <c r="D41" s="36"/>
      <c r="E41" s="117">
        <v>1190</v>
      </c>
      <c r="F41" s="34">
        <f>SUM(F27:F39)</f>
        <v>0</v>
      </c>
    </row>
    <row r="42" spans="1:6" x14ac:dyDescent="0.25">
      <c r="A42" s="2"/>
      <c r="B42" s="2"/>
      <c r="C42" s="2"/>
      <c r="D42" s="2"/>
      <c r="E42" s="2"/>
      <c r="F42" s="27"/>
    </row>
    <row r="43" spans="1:6" x14ac:dyDescent="0.25">
      <c r="A43" s="2"/>
      <c r="B43" s="102">
        <v>1200</v>
      </c>
      <c r="C43" s="26" t="s">
        <v>1069</v>
      </c>
      <c r="D43" s="2"/>
      <c r="E43" s="2"/>
      <c r="F43" s="27"/>
    </row>
    <row r="44" spans="1:6" ht="5.25" customHeight="1" x14ac:dyDescent="0.25">
      <c r="A44" s="2"/>
      <c r="B44" s="2"/>
      <c r="C44" s="2"/>
      <c r="D44" s="2"/>
      <c r="E44" s="2"/>
      <c r="F44" s="27"/>
    </row>
    <row r="45" spans="1:6" x14ac:dyDescent="0.25">
      <c r="A45" s="2"/>
      <c r="B45" s="29" t="s">
        <v>1065</v>
      </c>
      <c r="C45" s="30" t="s">
        <v>1066</v>
      </c>
      <c r="D45" s="2"/>
      <c r="E45" s="2"/>
      <c r="F45" s="27"/>
    </row>
    <row r="46" spans="1:6" x14ac:dyDescent="0.25">
      <c r="A46" s="2"/>
      <c r="B46" s="25">
        <v>100</v>
      </c>
      <c r="C46" s="2" t="s">
        <v>40</v>
      </c>
      <c r="D46" s="29"/>
      <c r="E46" s="2">
        <v>100</v>
      </c>
      <c r="F46" s="31"/>
    </row>
    <row r="47" spans="1:6" x14ac:dyDescent="0.25">
      <c r="A47" s="2"/>
      <c r="B47" s="38">
        <v>130</v>
      </c>
      <c r="C47" s="3" t="s">
        <v>68</v>
      </c>
      <c r="D47" s="3"/>
      <c r="E47" s="6">
        <v>130</v>
      </c>
      <c r="F47" s="31"/>
    </row>
    <row r="48" spans="1:6" x14ac:dyDescent="0.25">
      <c r="A48" s="2"/>
      <c r="B48" s="25">
        <v>200</v>
      </c>
      <c r="C48" s="2" t="s">
        <v>15</v>
      </c>
      <c r="D48" s="2"/>
      <c r="E48" s="2">
        <v>200</v>
      </c>
      <c r="F48" s="31"/>
    </row>
    <row r="49" spans="1:6" x14ac:dyDescent="0.25">
      <c r="A49" s="2"/>
      <c r="B49" s="25">
        <v>284</v>
      </c>
      <c r="C49" s="32" t="s">
        <v>59</v>
      </c>
      <c r="D49" s="2"/>
      <c r="E49" s="2">
        <v>284</v>
      </c>
      <c r="F49" s="31"/>
    </row>
    <row r="50" spans="1:6" x14ac:dyDescent="0.25">
      <c r="A50" s="2"/>
      <c r="B50" s="25">
        <v>300</v>
      </c>
      <c r="C50" s="2" t="s">
        <v>16</v>
      </c>
      <c r="D50" s="2"/>
      <c r="E50" s="2">
        <v>300</v>
      </c>
      <c r="F50" s="31"/>
    </row>
    <row r="51" spans="1:6" x14ac:dyDescent="0.25">
      <c r="A51" s="2"/>
      <c r="B51" s="25">
        <v>382</v>
      </c>
      <c r="C51" s="2" t="s">
        <v>54</v>
      </c>
      <c r="D51" s="2"/>
      <c r="E51" s="2">
        <v>382</v>
      </c>
      <c r="F51" s="31"/>
    </row>
    <row r="52" spans="1:6" x14ac:dyDescent="0.25">
      <c r="A52" s="2"/>
      <c r="B52" s="25">
        <v>400</v>
      </c>
      <c r="C52" s="2" t="s">
        <v>17</v>
      </c>
      <c r="D52" s="2"/>
      <c r="E52" s="2">
        <v>400</v>
      </c>
      <c r="F52" s="31"/>
    </row>
    <row r="53" spans="1:6" x14ac:dyDescent="0.25">
      <c r="A53" s="2"/>
      <c r="B53" s="25">
        <v>420</v>
      </c>
      <c r="C53" s="2" t="s">
        <v>50</v>
      </c>
      <c r="D53" s="2"/>
      <c r="E53" s="2">
        <v>420</v>
      </c>
      <c r="F53" s="31"/>
    </row>
    <row r="54" spans="1:6" x14ac:dyDescent="0.25">
      <c r="A54" s="2"/>
      <c r="B54" s="25">
        <v>425</v>
      </c>
      <c r="C54" s="2" t="s">
        <v>922</v>
      </c>
      <c r="D54" s="2"/>
      <c r="E54" s="2">
        <v>425</v>
      </c>
      <c r="F54" s="31"/>
    </row>
    <row r="55" spans="1:6" x14ac:dyDescent="0.25">
      <c r="A55" s="2"/>
      <c r="B55" s="25">
        <v>500</v>
      </c>
      <c r="C55" s="2" t="s">
        <v>56</v>
      </c>
      <c r="D55" s="2"/>
      <c r="E55" s="2">
        <v>500</v>
      </c>
      <c r="F55" s="31"/>
    </row>
    <row r="56" spans="1:6" x14ac:dyDescent="0.25">
      <c r="A56" s="2"/>
      <c r="B56" s="25">
        <v>600</v>
      </c>
      <c r="C56" s="2" t="s">
        <v>18</v>
      </c>
      <c r="D56" s="2"/>
      <c r="E56" s="2">
        <v>600</v>
      </c>
      <c r="F56" s="31"/>
    </row>
    <row r="57" spans="1:6" x14ac:dyDescent="0.25">
      <c r="A57" s="2"/>
      <c r="B57" s="25">
        <v>955</v>
      </c>
      <c r="C57" s="2" t="s">
        <v>1235</v>
      </c>
      <c r="D57" s="2"/>
      <c r="E57" s="2">
        <v>955</v>
      </c>
      <c r="F57" s="31"/>
    </row>
    <row r="58" spans="1:6" ht="5.25" customHeight="1" x14ac:dyDescent="0.25">
      <c r="A58" s="2"/>
      <c r="B58" s="2"/>
      <c r="C58" s="2"/>
      <c r="D58" s="2"/>
      <c r="E58" s="2"/>
      <c r="F58" s="27"/>
    </row>
    <row r="59" spans="1:6" x14ac:dyDescent="0.25">
      <c r="A59" s="2"/>
      <c r="B59" s="30">
        <v>1200</v>
      </c>
      <c r="C59" s="29" t="s">
        <v>61</v>
      </c>
      <c r="D59" s="2"/>
      <c r="E59" s="143">
        <v>1200</v>
      </c>
      <c r="F59" s="34">
        <f>SUM(F46:F57)</f>
        <v>0</v>
      </c>
    </row>
    <row r="60" spans="1:6" x14ac:dyDescent="0.25">
      <c r="A60" s="2"/>
      <c r="B60" s="2"/>
      <c r="C60" s="36" t="s">
        <v>1246</v>
      </c>
      <c r="D60" s="2"/>
      <c r="E60" s="2"/>
      <c r="F60" s="27"/>
    </row>
    <row r="61" spans="1:6" x14ac:dyDescent="0.25">
      <c r="A61" s="2"/>
      <c r="B61" s="2"/>
      <c r="C61" s="29"/>
      <c r="D61" s="2"/>
      <c r="E61" s="2"/>
      <c r="F61" s="27"/>
    </row>
    <row r="62" spans="1:6" x14ac:dyDescent="0.25">
      <c r="A62" s="2"/>
      <c r="B62" s="40">
        <v>1291</v>
      </c>
      <c r="C62" s="41" t="s">
        <v>1582</v>
      </c>
      <c r="D62" s="41"/>
      <c r="E62" s="42"/>
      <c r="F62" s="33"/>
    </row>
    <row r="63" spans="1:6" ht="6.75" customHeight="1" x14ac:dyDescent="0.25">
      <c r="A63" s="2"/>
      <c r="B63" s="38"/>
      <c r="C63" s="3"/>
      <c r="D63" s="3"/>
      <c r="E63" s="6"/>
      <c r="F63" s="33"/>
    </row>
    <row r="64" spans="1:6" x14ac:dyDescent="0.25">
      <c r="A64" s="2"/>
      <c r="B64" s="35" t="s">
        <v>1065</v>
      </c>
      <c r="C64" s="36" t="s">
        <v>1066</v>
      </c>
      <c r="D64" s="37"/>
      <c r="E64" s="6"/>
      <c r="F64" s="33"/>
    </row>
    <row r="65" spans="1:6" x14ac:dyDescent="0.25">
      <c r="A65" s="2"/>
      <c r="B65" s="38">
        <v>100</v>
      </c>
      <c r="C65" s="3" t="s">
        <v>40</v>
      </c>
      <c r="D65" s="3"/>
      <c r="E65" s="6">
        <v>100</v>
      </c>
      <c r="F65" s="31"/>
    </row>
    <row r="66" spans="1:6" x14ac:dyDescent="0.25">
      <c r="A66" s="2"/>
      <c r="B66" s="38">
        <v>130</v>
      </c>
      <c r="C66" s="3" t="s">
        <v>68</v>
      </c>
      <c r="D66" s="3"/>
      <c r="E66" s="6">
        <v>130</v>
      </c>
      <c r="F66" s="31"/>
    </row>
    <row r="67" spans="1:6" x14ac:dyDescent="0.25">
      <c r="A67" s="2"/>
      <c r="B67" s="38">
        <v>200</v>
      </c>
      <c r="C67" s="3" t="s">
        <v>15</v>
      </c>
      <c r="D67" s="3"/>
      <c r="E67" s="6">
        <v>200</v>
      </c>
      <c r="F67" s="31"/>
    </row>
    <row r="68" spans="1:6" x14ac:dyDescent="0.25">
      <c r="A68" s="2"/>
      <c r="B68" s="25">
        <v>284</v>
      </c>
      <c r="C68" s="32" t="s">
        <v>59</v>
      </c>
      <c r="D68" s="2"/>
      <c r="E68" s="2">
        <v>284</v>
      </c>
      <c r="F68" s="31"/>
    </row>
    <row r="69" spans="1:6" x14ac:dyDescent="0.25">
      <c r="A69" s="2"/>
      <c r="B69" s="38">
        <v>300</v>
      </c>
      <c r="C69" s="3" t="s">
        <v>16</v>
      </c>
      <c r="D69" s="3"/>
      <c r="E69" s="6">
        <v>300</v>
      </c>
      <c r="F69" s="31"/>
    </row>
    <row r="70" spans="1:6" x14ac:dyDescent="0.25">
      <c r="A70" s="2"/>
      <c r="B70" s="38">
        <v>382</v>
      </c>
      <c r="C70" s="3" t="s">
        <v>54</v>
      </c>
      <c r="D70" s="3"/>
      <c r="E70" s="6">
        <v>382</v>
      </c>
      <c r="F70" s="31"/>
    </row>
    <row r="71" spans="1:6" x14ac:dyDescent="0.25">
      <c r="A71" s="2"/>
      <c r="B71" s="38">
        <v>400</v>
      </c>
      <c r="C71" s="3" t="s">
        <v>17</v>
      </c>
      <c r="D71" s="3"/>
      <c r="E71" s="6">
        <v>400</v>
      </c>
      <c r="F71" s="31"/>
    </row>
    <row r="72" spans="1:6" x14ac:dyDescent="0.25">
      <c r="A72" s="2"/>
      <c r="B72" s="38">
        <v>420</v>
      </c>
      <c r="C72" s="3" t="s">
        <v>50</v>
      </c>
      <c r="D72" s="3"/>
      <c r="E72" s="6">
        <v>420</v>
      </c>
      <c r="F72" s="31"/>
    </row>
    <row r="73" spans="1:6" x14ac:dyDescent="0.25">
      <c r="A73" s="2"/>
      <c r="B73" s="25">
        <v>425</v>
      </c>
      <c r="C73" s="2" t="s">
        <v>922</v>
      </c>
      <c r="D73" s="2"/>
      <c r="E73" s="2">
        <v>425</v>
      </c>
      <c r="F73" s="31"/>
    </row>
    <row r="74" spans="1:6" x14ac:dyDescent="0.25">
      <c r="A74" s="2"/>
      <c r="B74" s="38">
        <v>500</v>
      </c>
      <c r="C74" s="3" t="s">
        <v>56</v>
      </c>
      <c r="D74" s="3"/>
      <c r="E74" s="6">
        <v>500</v>
      </c>
      <c r="F74" s="31"/>
    </row>
    <row r="75" spans="1:6" x14ac:dyDescent="0.25">
      <c r="A75" s="2"/>
      <c r="B75" s="38">
        <v>600</v>
      </c>
      <c r="C75" s="3" t="s">
        <v>18</v>
      </c>
      <c r="D75" s="3"/>
      <c r="E75" s="6">
        <v>600</v>
      </c>
      <c r="F75" s="31"/>
    </row>
    <row r="76" spans="1:6" x14ac:dyDescent="0.25">
      <c r="A76" s="2"/>
      <c r="B76" s="25">
        <v>955</v>
      </c>
      <c r="C76" s="2" t="s">
        <v>1235</v>
      </c>
      <c r="D76" s="2"/>
      <c r="E76" s="2">
        <v>955</v>
      </c>
      <c r="F76" s="31"/>
    </row>
    <row r="77" spans="1:6" ht="6.75" customHeight="1" x14ac:dyDescent="0.25">
      <c r="A77" s="2"/>
      <c r="B77" s="38"/>
      <c r="C77" s="3"/>
      <c r="D77" s="3"/>
      <c r="E77" s="6"/>
      <c r="F77" s="33"/>
    </row>
    <row r="78" spans="1:6" x14ac:dyDescent="0.25">
      <c r="A78" s="2"/>
      <c r="B78" s="35">
        <v>1291</v>
      </c>
      <c r="C78" s="36" t="s">
        <v>1170</v>
      </c>
      <c r="D78" s="36"/>
      <c r="E78" s="117">
        <v>1291</v>
      </c>
      <c r="F78" s="34">
        <f>SUM(F65:F76)</f>
        <v>0</v>
      </c>
    </row>
    <row r="79" spans="1:6" x14ac:dyDescent="0.25">
      <c r="A79" s="2"/>
      <c r="B79" s="35"/>
      <c r="C79" s="36" t="s">
        <v>1246</v>
      </c>
      <c r="D79" s="36"/>
      <c r="E79" s="39"/>
      <c r="F79" s="33"/>
    </row>
    <row r="80" spans="1:6" x14ac:dyDescent="0.25">
      <c r="A80" s="2"/>
      <c r="B80" s="35"/>
      <c r="C80" s="36"/>
      <c r="D80" s="36"/>
      <c r="E80" s="39"/>
      <c r="F80" s="33"/>
    </row>
    <row r="81" spans="1:6" x14ac:dyDescent="0.25">
      <c r="A81" s="2"/>
      <c r="B81" s="40">
        <v>1292</v>
      </c>
      <c r="C81" s="41" t="s">
        <v>1171</v>
      </c>
      <c r="D81" s="41"/>
      <c r="E81" s="42"/>
      <c r="F81" s="33"/>
    </row>
    <row r="82" spans="1:6" ht="3.75" customHeight="1" x14ac:dyDescent="0.25">
      <c r="A82" s="2"/>
      <c r="B82" s="38"/>
      <c r="C82" s="3"/>
      <c r="D82" s="3"/>
      <c r="E82" s="6"/>
      <c r="F82" s="33"/>
    </row>
    <row r="83" spans="1:6" x14ac:dyDescent="0.25">
      <c r="A83" s="2"/>
      <c r="B83" s="35" t="s">
        <v>1065</v>
      </c>
      <c r="C83" s="36" t="s">
        <v>1066</v>
      </c>
      <c r="D83" s="37"/>
      <c r="E83" s="6"/>
      <c r="F83" s="33"/>
    </row>
    <row r="84" spans="1:6" x14ac:dyDescent="0.25">
      <c r="A84" s="2"/>
      <c r="B84" s="38">
        <v>100</v>
      </c>
      <c r="C84" s="3" t="s">
        <v>40</v>
      </c>
      <c r="D84" s="3"/>
      <c r="E84" s="6">
        <v>100</v>
      </c>
      <c r="F84" s="31"/>
    </row>
    <row r="85" spans="1:6" x14ac:dyDescent="0.25">
      <c r="A85" s="2"/>
      <c r="B85" s="38">
        <v>130</v>
      </c>
      <c r="C85" s="3" t="s">
        <v>68</v>
      </c>
      <c r="D85" s="3"/>
      <c r="E85" s="6">
        <v>130</v>
      </c>
      <c r="F85" s="31"/>
    </row>
    <row r="86" spans="1:6" x14ac:dyDescent="0.25">
      <c r="A86" s="2"/>
      <c r="B86" s="38">
        <v>200</v>
      </c>
      <c r="C86" s="3" t="s">
        <v>15</v>
      </c>
      <c r="D86" s="3"/>
      <c r="E86" s="6">
        <v>200</v>
      </c>
      <c r="F86" s="31"/>
    </row>
    <row r="87" spans="1:6" x14ac:dyDescent="0.25">
      <c r="A87" s="2"/>
      <c r="B87" s="25">
        <v>284</v>
      </c>
      <c r="C87" s="32" t="s">
        <v>59</v>
      </c>
      <c r="D87" s="2"/>
      <c r="E87" s="2">
        <v>284</v>
      </c>
      <c r="F87" s="31"/>
    </row>
    <row r="88" spans="1:6" x14ac:dyDescent="0.25">
      <c r="A88" s="2"/>
      <c r="B88" s="38">
        <v>300</v>
      </c>
      <c r="C88" s="3" t="s">
        <v>16</v>
      </c>
      <c r="D88" s="3"/>
      <c r="E88" s="6">
        <v>300</v>
      </c>
      <c r="F88" s="31"/>
    </row>
    <row r="89" spans="1:6" x14ac:dyDescent="0.25">
      <c r="A89" s="2"/>
      <c r="B89" s="38">
        <v>382</v>
      </c>
      <c r="C89" s="3" t="s">
        <v>54</v>
      </c>
      <c r="D89" s="3"/>
      <c r="E89" s="6">
        <v>382</v>
      </c>
      <c r="F89" s="31"/>
    </row>
    <row r="90" spans="1:6" x14ac:dyDescent="0.25">
      <c r="A90" s="2"/>
      <c r="B90" s="38">
        <v>400</v>
      </c>
      <c r="C90" s="3" t="s">
        <v>17</v>
      </c>
      <c r="D90" s="3"/>
      <c r="E90" s="6">
        <v>400</v>
      </c>
      <c r="F90" s="31"/>
    </row>
    <row r="91" spans="1:6" x14ac:dyDescent="0.25">
      <c r="A91" s="2"/>
      <c r="B91" s="38">
        <v>420</v>
      </c>
      <c r="C91" s="3" t="s">
        <v>50</v>
      </c>
      <c r="D91" s="3"/>
      <c r="E91" s="6">
        <v>420</v>
      </c>
      <c r="F91" s="31"/>
    </row>
    <row r="92" spans="1:6" x14ac:dyDescent="0.25">
      <c r="A92" s="2"/>
      <c r="B92" s="25">
        <v>425</v>
      </c>
      <c r="C92" s="2" t="s">
        <v>922</v>
      </c>
      <c r="D92" s="2"/>
      <c r="E92" s="2">
        <v>425</v>
      </c>
      <c r="F92" s="31"/>
    </row>
    <row r="93" spans="1:6" x14ac:dyDescent="0.25">
      <c r="A93" s="2"/>
      <c r="B93" s="38">
        <v>500</v>
      </c>
      <c r="C93" s="3" t="s">
        <v>56</v>
      </c>
      <c r="D93" s="3"/>
      <c r="E93" s="6">
        <v>500</v>
      </c>
      <c r="F93" s="31"/>
    </row>
    <row r="94" spans="1:6" x14ac:dyDescent="0.25">
      <c r="A94" s="2"/>
      <c r="B94" s="38">
        <v>600</v>
      </c>
      <c r="C94" s="3" t="s">
        <v>18</v>
      </c>
      <c r="D94" s="3"/>
      <c r="E94" s="6">
        <v>600</v>
      </c>
      <c r="F94" s="31"/>
    </row>
    <row r="95" spans="1:6" x14ac:dyDescent="0.25">
      <c r="A95" s="2"/>
      <c r="B95" s="25">
        <v>955</v>
      </c>
      <c r="C95" s="2" t="s">
        <v>1235</v>
      </c>
      <c r="D95" s="2"/>
      <c r="E95" s="2">
        <v>955</v>
      </c>
      <c r="F95" s="31"/>
    </row>
    <row r="96" spans="1:6" ht="6" customHeight="1" x14ac:dyDescent="0.25">
      <c r="A96" s="2"/>
      <c r="B96" s="38"/>
      <c r="C96" s="3"/>
      <c r="D96" s="3"/>
      <c r="E96" s="6"/>
      <c r="F96" s="33"/>
    </row>
    <row r="97" spans="1:6" x14ac:dyDescent="0.25">
      <c r="A97" s="2"/>
      <c r="B97" s="35">
        <v>1292</v>
      </c>
      <c r="C97" s="36" t="s">
        <v>1172</v>
      </c>
      <c r="D97" s="36"/>
      <c r="E97" s="117">
        <v>1292</v>
      </c>
      <c r="F97" s="34">
        <f>SUM(F84:F95)</f>
        <v>0</v>
      </c>
    </row>
    <row r="98" spans="1:6" x14ac:dyDescent="0.25">
      <c r="A98" s="2"/>
      <c r="B98" s="35"/>
      <c r="C98" s="36" t="s">
        <v>1246</v>
      </c>
      <c r="D98" s="36"/>
      <c r="E98" s="39"/>
      <c r="F98" s="33"/>
    </row>
    <row r="99" spans="1:6" x14ac:dyDescent="0.25">
      <c r="A99" s="2"/>
      <c r="B99" s="35"/>
      <c r="C99" s="36"/>
      <c r="D99" s="36"/>
      <c r="E99" s="39"/>
      <c r="F99" s="33"/>
    </row>
    <row r="100" spans="1:6" x14ac:dyDescent="0.25">
      <c r="A100" s="158" t="s">
        <v>1642</v>
      </c>
      <c r="B100" s="159"/>
      <c r="C100" s="159"/>
      <c r="D100" s="159"/>
      <c r="E100" s="2"/>
      <c r="F100" s="27"/>
    </row>
    <row r="101" spans="1:6" ht="5.25" customHeight="1" x14ac:dyDescent="0.25">
      <c r="A101" s="2"/>
      <c r="B101" s="2"/>
      <c r="C101" s="2"/>
      <c r="D101" s="2"/>
      <c r="E101" s="2"/>
      <c r="F101" s="27"/>
    </row>
    <row r="102" spans="1:6" x14ac:dyDescent="0.25">
      <c r="A102" s="2"/>
      <c r="B102" s="29" t="s">
        <v>1065</v>
      </c>
      <c r="C102" s="30" t="s">
        <v>1066</v>
      </c>
      <c r="D102" s="2"/>
      <c r="E102" s="2"/>
      <c r="F102" s="27"/>
    </row>
    <row r="103" spans="1:6" x14ac:dyDescent="0.25">
      <c r="A103" s="2"/>
      <c r="B103" s="25">
        <v>100</v>
      </c>
      <c r="C103" s="2" t="s">
        <v>40</v>
      </c>
      <c r="D103" s="29"/>
      <c r="E103" s="2">
        <v>100</v>
      </c>
      <c r="F103" s="31"/>
    </row>
    <row r="104" spans="1:6" x14ac:dyDescent="0.25">
      <c r="A104" s="2"/>
      <c r="B104" s="38">
        <v>130</v>
      </c>
      <c r="C104" s="3" t="s">
        <v>68</v>
      </c>
      <c r="D104" s="3"/>
      <c r="E104" s="6">
        <v>130</v>
      </c>
      <c r="F104" s="31"/>
    </row>
    <row r="105" spans="1:6" x14ac:dyDescent="0.25">
      <c r="A105" s="2"/>
      <c r="B105" s="25">
        <v>200</v>
      </c>
      <c r="C105" s="2" t="s">
        <v>15</v>
      </c>
      <c r="D105" s="2"/>
      <c r="E105" s="2">
        <v>200</v>
      </c>
      <c r="F105" s="31"/>
    </row>
    <row r="106" spans="1:6" x14ac:dyDescent="0.25">
      <c r="A106" s="2"/>
      <c r="B106" s="25">
        <v>284</v>
      </c>
      <c r="C106" s="32" t="s">
        <v>59</v>
      </c>
      <c r="D106" s="2"/>
      <c r="E106" s="2">
        <v>284</v>
      </c>
      <c r="F106" s="31"/>
    </row>
    <row r="107" spans="1:6" x14ac:dyDescent="0.25">
      <c r="A107" s="2"/>
      <c r="B107" s="25">
        <v>300</v>
      </c>
      <c r="C107" s="2" t="s">
        <v>16</v>
      </c>
      <c r="D107" s="2"/>
      <c r="E107" s="2">
        <v>300</v>
      </c>
      <c r="F107" s="31"/>
    </row>
    <row r="108" spans="1:6" x14ac:dyDescent="0.25">
      <c r="A108" s="2"/>
      <c r="B108" s="25">
        <v>382</v>
      </c>
      <c r="C108" s="2" t="s">
        <v>54</v>
      </c>
      <c r="D108" s="2"/>
      <c r="E108" s="2">
        <v>382</v>
      </c>
      <c r="F108" s="31"/>
    </row>
    <row r="109" spans="1:6" x14ac:dyDescent="0.25">
      <c r="A109" s="2"/>
      <c r="B109" s="25">
        <v>400</v>
      </c>
      <c r="C109" s="2" t="s">
        <v>17</v>
      </c>
      <c r="D109" s="2"/>
      <c r="E109" s="2">
        <v>400</v>
      </c>
      <c r="F109" s="31"/>
    </row>
    <row r="110" spans="1:6" x14ac:dyDescent="0.25">
      <c r="A110" s="2"/>
      <c r="B110" s="25">
        <v>500</v>
      </c>
      <c r="C110" s="2" t="s">
        <v>56</v>
      </c>
      <c r="D110" s="2"/>
      <c r="E110" s="2">
        <v>500</v>
      </c>
      <c r="F110" s="31"/>
    </row>
    <row r="111" spans="1:6" x14ac:dyDescent="0.25">
      <c r="A111" s="2"/>
      <c r="B111" s="25">
        <v>600</v>
      </c>
      <c r="C111" s="2" t="s">
        <v>18</v>
      </c>
      <c r="D111" s="2"/>
      <c r="E111" s="2">
        <v>600</v>
      </c>
      <c r="F111" s="31"/>
    </row>
    <row r="112" spans="1:6" x14ac:dyDescent="0.25">
      <c r="A112" s="2"/>
      <c r="B112" s="25">
        <v>955</v>
      </c>
      <c r="C112" s="2" t="s">
        <v>1235</v>
      </c>
      <c r="D112" s="2"/>
      <c r="E112" s="2">
        <v>955</v>
      </c>
      <c r="F112" s="31"/>
    </row>
    <row r="113" spans="1:6" ht="6.75" customHeight="1" x14ac:dyDescent="0.25">
      <c r="A113" s="2"/>
      <c r="B113" s="2"/>
      <c r="C113" s="2"/>
      <c r="D113" s="2"/>
      <c r="E113" s="2"/>
      <c r="F113" s="103"/>
    </row>
    <row r="114" spans="1:6" x14ac:dyDescent="0.25">
      <c r="A114" s="2"/>
      <c r="B114" s="30">
        <v>2100</v>
      </c>
      <c r="C114" s="29" t="s">
        <v>1070</v>
      </c>
      <c r="D114" s="2"/>
      <c r="E114" s="143">
        <v>2100</v>
      </c>
      <c r="F114" s="34">
        <f>SUM(F103:F112)</f>
        <v>0</v>
      </c>
    </row>
    <row r="115" spans="1:6" x14ac:dyDescent="0.25">
      <c r="A115" s="2"/>
      <c r="B115" s="2"/>
      <c r="C115" s="29" t="s">
        <v>1248</v>
      </c>
      <c r="D115" s="2"/>
      <c r="E115" s="2"/>
      <c r="F115" s="27"/>
    </row>
    <row r="116" spans="1:6" x14ac:dyDescent="0.25">
      <c r="A116" s="2"/>
      <c r="B116" s="2"/>
      <c r="C116" s="26"/>
      <c r="D116" s="2"/>
      <c r="E116" s="26"/>
      <c r="F116" s="33"/>
    </row>
    <row r="117" spans="1:6" x14ac:dyDescent="0.25">
      <c r="A117" s="158" t="s">
        <v>1071</v>
      </c>
      <c r="B117" s="159"/>
      <c r="C117" s="159"/>
      <c r="D117" s="159"/>
      <c r="E117" s="26"/>
      <c r="F117" s="33"/>
    </row>
    <row r="118" spans="1:6" ht="6" customHeight="1" x14ac:dyDescent="0.25">
      <c r="A118" s="2"/>
      <c r="B118" s="2"/>
      <c r="C118" s="2"/>
      <c r="D118" s="2"/>
      <c r="E118" s="26"/>
      <c r="F118" s="33"/>
    </row>
    <row r="119" spans="1:6" x14ac:dyDescent="0.25">
      <c r="A119" s="2"/>
      <c r="B119" s="29" t="s">
        <v>1065</v>
      </c>
      <c r="C119" s="30" t="s">
        <v>1066</v>
      </c>
      <c r="D119" s="2"/>
      <c r="E119" s="2"/>
      <c r="F119" s="27"/>
    </row>
    <row r="120" spans="1:6" x14ac:dyDescent="0.25">
      <c r="A120" s="2"/>
      <c r="B120" s="25">
        <v>100</v>
      </c>
      <c r="C120" s="2" t="s">
        <v>40</v>
      </c>
      <c r="D120" s="2"/>
      <c r="E120" s="2">
        <v>100</v>
      </c>
      <c r="F120" s="31"/>
    </row>
    <row r="121" spans="1:6" x14ac:dyDescent="0.25">
      <c r="A121" s="2"/>
      <c r="B121" s="38">
        <v>130</v>
      </c>
      <c r="C121" s="3" t="s">
        <v>68</v>
      </c>
      <c r="D121" s="3"/>
      <c r="E121" s="6">
        <v>130</v>
      </c>
      <c r="F121" s="31"/>
    </row>
    <row r="122" spans="1:6" x14ac:dyDescent="0.25">
      <c r="A122" s="2"/>
      <c r="B122" s="25">
        <v>200</v>
      </c>
      <c r="C122" s="2" t="s">
        <v>15</v>
      </c>
      <c r="D122" s="2"/>
      <c r="E122" s="2">
        <v>200</v>
      </c>
      <c r="F122" s="31"/>
    </row>
    <row r="123" spans="1:6" x14ac:dyDescent="0.25">
      <c r="A123" s="2"/>
      <c r="B123" s="25">
        <v>284</v>
      </c>
      <c r="C123" s="32" t="s">
        <v>59</v>
      </c>
      <c r="D123" s="2"/>
      <c r="E123" s="2">
        <v>284</v>
      </c>
      <c r="F123" s="31"/>
    </row>
    <row r="124" spans="1:6" x14ac:dyDescent="0.25">
      <c r="A124" s="2"/>
      <c r="B124" s="25">
        <v>300</v>
      </c>
      <c r="C124" s="2" t="s">
        <v>16</v>
      </c>
      <c r="D124" s="2"/>
      <c r="E124" s="2">
        <v>300</v>
      </c>
      <c r="F124" s="31"/>
    </row>
    <row r="125" spans="1:6" x14ac:dyDescent="0.25">
      <c r="A125" s="2"/>
      <c r="B125" s="25">
        <v>382</v>
      </c>
      <c r="C125" s="2" t="s">
        <v>54</v>
      </c>
      <c r="D125" s="2"/>
      <c r="E125" s="2">
        <v>382</v>
      </c>
      <c r="F125" s="31"/>
    </row>
    <row r="126" spans="1:6" x14ac:dyDescent="0.25">
      <c r="A126" s="2"/>
      <c r="B126" s="25">
        <v>400</v>
      </c>
      <c r="C126" s="2" t="s">
        <v>17</v>
      </c>
      <c r="D126" s="2"/>
      <c r="E126" s="2">
        <v>400</v>
      </c>
      <c r="F126" s="31"/>
    </row>
    <row r="127" spans="1:6" x14ac:dyDescent="0.25">
      <c r="A127" s="2"/>
      <c r="B127" s="25">
        <v>500</v>
      </c>
      <c r="C127" s="2" t="s">
        <v>56</v>
      </c>
      <c r="D127" s="2"/>
      <c r="E127" s="2">
        <v>500</v>
      </c>
      <c r="F127" s="31"/>
    </row>
    <row r="128" spans="1:6" x14ac:dyDescent="0.25">
      <c r="A128" s="2"/>
      <c r="B128" s="25">
        <v>600</v>
      </c>
      <c r="C128" s="2" t="s">
        <v>18</v>
      </c>
      <c r="D128" s="2"/>
      <c r="E128" s="2">
        <v>600</v>
      </c>
      <c r="F128" s="31"/>
    </row>
    <row r="129" spans="1:6" x14ac:dyDescent="0.25">
      <c r="A129" s="2"/>
      <c r="B129" s="25">
        <v>955</v>
      </c>
      <c r="C129" s="2" t="s">
        <v>1235</v>
      </c>
      <c r="D129" s="2"/>
      <c r="E129" s="2">
        <v>955</v>
      </c>
      <c r="F129" s="31"/>
    </row>
    <row r="130" spans="1:6" ht="6" customHeight="1" x14ac:dyDescent="0.25">
      <c r="A130" s="2"/>
      <c r="B130" s="2"/>
      <c r="C130" s="2"/>
      <c r="D130" s="2"/>
      <c r="E130" s="2"/>
      <c r="F130" s="27"/>
    </row>
    <row r="131" spans="1:6" x14ac:dyDescent="0.25">
      <c r="A131" s="2"/>
      <c r="B131" s="30">
        <v>2150</v>
      </c>
      <c r="C131" s="29" t="s">
        <v>1072</v>
      </c>
      <c r="D131" s="2"/>
      <c r="E131" s="144">
        <v>2150</v>
      </c>
      <c r="F131" s="34">
        <f>SUM(F120:F129)</f>
        <v>0</v>
      </c>
    </row>
    <row r="132" spans="1:6" x14ac:dyDescent="0.25">
      <c r="A132" s="2"/>
      <c r="B132" s="2"/>
      <c r="C132" s="2" t="s">
        <v>1246</v>
      </c>
      <c r="D132" s="2"/>
      <c r="E132" s="26"/>
      <c r="F132" s="33"/>
    </row>
    <row r="133" spans="1:6" x14ac:dyDescent="0.25">
      <c r="A133" s="2"/>
      <c r="B133" s="2"/>
      <c r="C133" s="2"/>
      <c r="D133" s="2"/>
      <c r="E133" s="26"/>
      <c r="F133" s="33"/>
    </row>
    <row r="134" spans="1:6" x14ac:dyDescent="0.25">
      <c r="A134" s="26" t="s">
        <v>1073</v>
      </c>
      <c r="B134" s="2"/>
      <c r="C134" s="2"/>
      <c r="D134" s="2"/>
      <c r="E134" s="2"/>
      <c r="F134" s="27"/>
    </row>
    <row r="135" spans="1:6" x14ac:dyDescent="0.25">
      <c r="A135" s="26"/>
      <c r="B135" s="2"/>
      <c r="C135" s="2"/>
      <c r="D135" s="2"/>
      <c r="E135" s="2"/>
      <c r="F135" s="27"/>
    </row>
    <row r="136" spans="1:6" x14ac:dyDescent="0.25">
      <c r="A136" s="2"/>
      <c r="B136" s="102">
        <v>2212</v>
      </c>
      <c r="C136" s="26" t="s">
        <v>1074</v>
      </c>
      <c r="D136" s="2"/>
      <c r="E136" s="2"/>
      <c r="F136" s="27"/>
    </row>
    <row r="137" spans="1:6" ht="6" customHeight="1" x14ac:dyDescent="0.25">
      <c r="A137" s="2"/>
      <c r="B137" s="26"/>
      <c r="C137" s="26"/>
      <c r="D137" s="2"/>
      <c r="E137" s="2"/>
      <c r="F137" s="27"/>
    </row>
    <row r="138" spans="1:6" x14ac:dyDescent="0.25">
      <c r="A138" s="2"/>
      <c r="B138" s="29" t="s">
        <v>1065</v>
      </c>
      <c r="C138" s="30" t="s">
        <v>1066</v>
      </c>
      <c r="D138" s="2"/>
      <c r="E138" s="2"/>
      <c r="F138" s="27"/>
    </row>
    <row r="139" spans="1:6" x14ac:dyDescent="0.25">
      <c r="A139" s="2"/>
      <c r="B139" s="25">
        <v>100</v>
      </c>
      <c r="C139" s="2" t="s">
        <v>40</v>
      </c>
      <c r="D139" s="29"/>
      <c r="E139" s="2">
        <v>100</v>
      </c>
      <c r="F139" s="31"/>
    </row>
    <row r="140" spans="1:6" x14ac:dyDescent="0.25">
      <c r="A140" s="2"/>
      <c r="B140" s="38">
        <v>130</v>
      </c>
      <c r="C140" s="3" t="s">
        <v>68</v>
      </c>
      <c r="D140" s="3"/>
      <c r="E140" s="6">
        <v>130</v>
      </c>
      <c r="F140" s="31"/>
    </row>
    <row r="141" spans="1:6" x14ac:dyDescent="0.25">
      <c r="A141" s="2"/>
      <c r="B141" s="25">
        <v>200</v>
      </c>
      <c r="C141" s="2" t="s">
        <v>15</v>
      </c>
      <c r="D141" s="2"/>
      <c r="E141" s="2">
        <v>200</v>
      </c>
      <c r="F141" s="31"/>
    </row>
    <row r="142" spans="1:6" x14ac:dyDescent="0.25">
      <c r="A142" s="2"/>
      <c r="B142" s="25">
        <v>284</v>
      </c>
      <c r="C142" s="32" t="s">
        <v>59</v>
      </c>
      <c r="D142" s="2"/>
      <c r="E142" s="2">
        <v>284</v>
      </c>
      <c r="F142" s="31"/>
    </row>
    <row r="143" spans="1:6" x14ac:dyDescent="0.25">
      <c r="A143" s="2"/>
      <c r="B143" s="25">
        <v>300</v>
      </c>
      <c r="C143" s="2" t="s">
        <v>19</v>
      </c>
      <c r="D143" s="2"/>
      <c r="E143" s="2">
        <v>300</v>
      </c>
      <c r="F143" s="31"/>
    </row>
    <row r="144" spans="1:6" x14ac:dyDescent="0.25">
      <c r="A144" s="2"/>
      <c r="B144" s="25">
        <v>382</v>
      </c>
      <c r="C144" s="2" t="s">
        <v>54</v>
      </c>
      <c r="D144" s="2"/>
      <c r="E144" s="2">
        <v>382</v>
      </c>
      <c r="F144" s="31"/>
    </row>
    <row r="145" spans="1:6" x14ac:dyDescent="0.25">
      <c r="A145" s="2"/>
      <c r="B145" s="25">
        <v>400</v>
      </c>
      <c r="C145" s="2" t="s">
        <v>17</v>
      </c>
      <c r="D145" s="2"/>
      <c r="E145" s="2">
        <v>400</v>
      </c>
      <c r="F145" s="31"/>
    </row>
    <row r="146" spans="1:6" x14ac:dyDescent="0.25">
      <c r="A146" s="2"/>
      <c r="B146" s="25">
        <v>500</v>
      </c>
      <c r="C146" s="2" t="s">
        <v>56</v>
      </c>
      <c r="D146" s="2"/>
      <c r="E146" s="2">
        <v>500</v>
      </c>
      <c r="F146" s="31"/>
    </row>
    <row r="147" spans="1:6" x14ac:dyDescent="0.25">
      <c r="A147" s="2"/>
      <c r="B147" s="25">
        <v>600</v>
      </c>
      <c r="C147" s="2" t="s">
        <v>18</v>
      </c>
      <c r="D147" s="2"/>
      <c r="E147" s="2">
        <v>600</v>
      </c>
      <c r="F147" s="31"/>
    </row>
    <row r="148" spans="1:6" ht="6.75" customHeight="1" x14ac:dyDescent="0.25">
      <c r="A148" s="2"/>
      <c r="B148" s="2"/>
      <c r="C148" s="2"/>
      <c r="D148" s="2"/>
      <c r="E148" s="2"/>
      <c r="F148" s="27"/>
    </row>
    <row r="149" spans="1:6" ht="15.75" thickBot="1" x14ac:dyDescent="0.3">
      <c r="A149" s="2"/>
      <c r="B149" s="30">
        <v>2212</v>
      </c>
      <c r="C149" s="29" t="s">
        <v>1075</v>
      </c>
      <c r="D149" s="2"/>
      <c r="E149" s="44">
        <v>2212</v>
      </c>
      <c r="F149" s="45">
        <f>SUM(F139:F147)</f>
        <v>0</v>
      </c>
    </row>
    <row r="150" spans="1:6" ht="15.75" thickTop="1" x14ac:dyDescent="0.25">
      <c r="A150" s="2"/>
      <c r="B150" s="30"/>
      <c r="C150" s="29" t="s">
        <v>41</v>
      </c>
      <c r="D150" s="2"/>
      <c r="E150" s="44"/>
      <c r="F150" s="33"/>
    </row>
    <row r="151" spans="1:6" x14ac:dyDescent="0.25">
      <c r="A151" s="2"/>
      <c r="B151" s="2"/>
      <c r="C151" s="2"/>
      <c r="D151" s="2"/>
      <c r="E151" s="2"/>
      <c r="F151" s="27"/>
    </row>
    <row r="152" spans="1:6" x14ac:dyDescent="0.25">
      <c r="A152" s="2"/>
      <c r="B152" s="102">
        <v>2222</v>
      </c>
      <c r="C152" s="26" t="s">
        <v>1076</v>
      </c>
      <c r="D152" s="2"/>
      <c r="E152" s="2"/>
      <c r="F152" s="27"/>
    </row>
    <row r="153" spans="1:6" ht="6" customHeight="1" x14ac:dyDescent="0.25">
      <c r="A153" s="2"/>
      <c r="B153" s="2"/>
      <c r="C153" s="2"/>
      <c r="D153" s="2"/>
      <c r="E153" s="2"/>
      <c r="F153" s="27"/>
    </row>
    <row r="154" spans="1:6" x14ac:dyDescent="0.25">
      <c r="A154" s="2"/>
      <c r="B154" s="29" t="s">
        <v>1065</v>
      </c>
      <c r="C154" s="30" t="s">
        <v>1066</v>
      </c>
      <c r="D154" s="2"/>
      <c r="E154" s="2"/>
      <c r="F154" s="27"/>
    </row>
    <row r="155" spans="1:6" x14ac:dyDescent="0.25">
      <c r="A155" s="2"/>
      <c r="B155" s="25">
        <v>100</v>
      </c>
      <c r="C155" s="2" t="s">
        <v>40</v>
      </c>
      <c r="D155" s="29"/>
      <c r="E155" s="2">
        <v>100</v>
      </c>
      <c r="F155" s="31"/>
    </row>
    <row r="156" spans="1:6" x14ac:dyDescent="0.25">
      <c r="A156" s="2"/>
      <c r="B156" s="38">
        <v>130</v>
      </c>
      <c r="C156" s="3" t="s">
        <v>68</v>
      </c>
      <c r="D156" s="3"/>
      <c r="E156" s="6">
        <v>130</v>
      </c>
      <c r="F156" s="31"/>
    </row>
    <row r="157" spans="1:6" x14ac:dyDescent="0.25">
      <c r="A157" s="2"/>
      <c r="B157" s="25">
        <v>200</v>
      </c>
      <c r="C157" s="2" t="s">
        <v>15</v>
      </c>
      <c r="D157" s="2"/>
      <c r="E157" s="2">
        <v>200</v>
      </c>
      <c r="F157" s="31"/>
    </row>
    <row r="158" spans="1:6" x14ac:dyDescent="0.25">
      <c r="A158" s="2"/>
      <c r="B158" s="25">
        <v>284</v>
      </c>
      <c r="C158" s="32" t="s">
        <v>59</v>
      </c>
      <c r="D158" s="2"/>
      <c r="E158" s="2">
        <v>284</v>
      </c>
      <c r="F158" s="31"/>
    </row>
    <row r="159" spans="1:6" x14ac:dyDescent="0.25">
      <c r="A159" s="2"/>
      <c r="B159" s="25">
        <v>300</v>
      </c>
      <c r="C159" s="2" t="s">
        <v>16</v>
      </c>
      <c r="D159" s="2"/>
      <c r="E159" s="2">
        <v>300</v>
      </c>
      <c r="F159" s="31"/>
    </row>
    <row r="160" spans="1:6" x14ac:dyDescent="0.25">
      <c r="A160" s="2"/>
      <c r="B160" s="25">
        <v>382</v>
      </c>
      <c r="C160" s="2" t="s">
        <v>54</v>
      </c>
      <c r="D160" s="2"/>
      <c r="E160" s="2">
        <v>382</v>
      </c>
      <c r="F160" s="31"/>
    </row>
    <row r="161" spans="1:6" x14ac:dyDescent="0.25">
      <c r="A161" s="2"/>
      <c r="B161" s="25">
        <v>400</v>
      </c>
      <c r="C161" s="2" t="s">
        <v>17</v>
      </c>
      <c r="D161" s="2"/>
      <c r="E161" s="2">
        <v>400</v>
      </c>
      <c r="F161" s="31"/>
    </row>
    <row r="162" spans="1:6" x14ac:dyDescent="0.25">
      <c r="A162" s="2"/>
      <c r="B162" s="25">
        <v>500</v>
      </c>
      <c r="C162" s="2" t="s">
        <v>56</v>
      </c>
      <c r="D162" s="2"/>
      <c r="E162" s="2">
        <v>500</v>
      </c>
      <c r="F162" s="31"/>
    </row>
    <row r="163" spans="1:6" x14ac:dyDescent="0.25">
      <c r="A163" s="2"/>
      <c r="B163" s="25">
        <v>600</v>
      </c>
      <c r="C163" s="2" t="s">
        <v>18</v>
      </c>
      <c r="D163" s="2"/>
      <c r="E163" s="2">
        <v>600</v>
      </c>
      <c r="F163" s="31"/>
    </row>
    <row r="164" spans="1:6" ht="6" customHeight="1" x14ac:dyDescent="0.25">
      <c r="A164" s="2"/>
      <c r="B164" s="2"/>
      <c r="C164" s="2"/>
      <c r="D164" s="2"/>
      <c r="E164" s="2"/>
      <c r="F164" s="27"/>
    </row>
    <row r="165" spans="1:6" ht="15.75" thickBot="1" x14ac:dyDescent="0.3">
      <c r="A165" s="2"/>
      <c r="B165" s="30">
        <v>2222</v>
      </c>
      <c r="C165" s="29" t="s">
        <v>222</v>
      </c>
      <c r="D165" s="2"/>
      <c r="E165" s="43">
        <v>2222</v>
      </c>
      <c r="F165" s="45">
        <f>SUM(F155:F163)</f>
        <v>0</v>
      </c>
    </row>
    <row r="166" spans="1:6" ht="15.75" thickTop="1" x14ac:dyDescent="0.25">
      <c r="A166" s="2"/>
      <c r="B166" s="30"/>
      <c r="C166" s="29" t="s">
        <v>41</v>
      </c>
      <c r="D166" s="2"/>
      <c r="E166" s="43"/>
      <c r="F166" s="33"/>
    </row>
    <row r="167" spans="1:6" x14ac:dyDescent="0.25">
      <c r="A167" s="2"/>
      <c r="B167" s="2"/>
      <c r="C167" s="2"/>
      <c r="D167" s="2"/>
      <c r="E167" s="2"/>
      <c r="F167" s="27"/>
    </row>
    <row r="168" spans="1:6" x14ac:dyDescent="0.25">
      <c r="A168" s="2"/>
      <c r="B168" s="102">
        <v>2200</v>
      </c>
      <c r="C168" s="26" t="s">
        <v>1077</v>
      </c>
      <c r="D168" s="2"/>
      <c r="E168" s="26">
        <v>2200</v>
      </c>
      <c r="F168" s="34">
        <f>F149+F165</f>
        <v>0</v>
      </c>
    </row>
    <row r="169" spans="1:6" x14ac:dyDescent="0.25">
      <c r="A169" s="2"/>
      <c r="B169" s="2"/>
      <c r="C169" s="2"/>
      <c r="D169" s="2"/>
      <c r="E169" s="2"/>
      <c r="F169" s="27"/>
    </row>
    <row r="170" spans="1:6" x14ac:dyDescent="0.25">
      <c r="A170" s="26" t="s">
        <v>1788</v>
      </c>
      <c r="B170" s="2"/>
      <c r="C170" s="2"/>
      <c r="D170" s="2"/>
      <c r="E170" s="2"/>
      <c r="F170" s="27"/>
    </row>
    <row r="171" spans="1:6" x14ac:dyDescent="0.25">
      <c r="A171" s="2"/>
      <c r="B171" s="2"/>
      <c r="C171" s="2"/>
      <c r="D171" s="2"/>
      <c r="E171" s="2"/>
      <c r="F171" s="27"/>
    </row>
    <row r="172" spans="1:6" x14ac:dyDescent="0.25">
      <c r="A172" s="2"/>
      <c r="B172" s="102">
        <v>2310</v>
      </c>
      <c r="C172" s="26" t="s">
        <v>1583</v>
      </c>
      <c r="D172" s="2"/>
      <c r="E172" s="2"/>
      <c r="F172" s="27"/>
    </row>
    <row r="173" spans="1:6" ht="6" customHeight="1" x14ac:dyDescent="0.25">
      <c r="A173" s="2"/>
      <c r="B173" s="2"/>
      <c r="C173" s="2"/>
      <c r="D173" s="2"/>
      <c r="E173" s="2"/>
      <c r="F173" s="27"/>
    </row>
    <row r="174" spans="1:6" x14ac:dyDescent="0.25">
      <c r="A174" s="2"/>
      <c r="B174" s="29" t="s">
        <v>1065</v>
      </c>
      <c r="C174" s="30" t="s">
        <v>1066</v>
      </c>
      <c r="D174" s="2"/>
      <c r="E174" s="2"/>
      <c r="F174" s="27"/>
    </row>
    <row r="175" spans="1:6" x14ac:dyDescent="0.25">
      <c r="A175" s="2"/>
      <c r="B175" s="25">
        <v>100</v>
      </c>
      <c r="C175" s="2" t="s">
        <v>40</v>
      </c>
      <c r="D175" s="29"/>
      <c r="E175" s="2">
        <v>100</v>
      </c>
      <c r="F175" s="31"/>
    </row>
    <row r="176" spans="1:6" x14ac:dyDescent="0.25">
      <c r="A176" s="2"/>
      <c r="B176" s="38">
        <v>130</v>
      </c>
      <c r="C176" s="3" t="s">
        <v>68</v>
      </c>
      <c r="D176" s="3"/>
      <c r="E176" s="6">
        <v>130</v>
      </c>
      <c r="F176" s="31"/>
    </row>
    <row r="177" spans="1:6" x14ac:dyDescent="0.25">
      <c r="A177" s="2"/>
      <c r="B177" s="25">
        <v>200</v>
      </c>
      <c r="C177" s="2" t="s">
        <v>15</v>
      </c>
      <c r="D177" s="2"/>
      <c r="E177" s="2">
        <v>200</v>
      </c>
      <c r="F177" s="31"/>
    </row>
    <row r="178" spans="1:6" x14ac:dyDescent="0.25">
      <c r="A178" s="2"/>
      <c r="B178" s="25">
        <v>284</v>
      </c>
      <c r="C178" s="32" t="s">
        <v>59</v>
      </c>
      <c r="D178" s="2"/>
      <c r="E178" s="2">
        <v>284</v>
      </c>
      <c r="F178" s="31"/>
    </row>
    <row r="179" spans="1:6" x14ac:dyDescent="0.25">
      <c r="A179" s="2"/>
      <c r="B179" s="25">
        <v>300</v>
      </c>
      <c r="C179" s="2" t="s">
        <v>16</v>
      </c>
      <c r="D179" s="2"/>
      <c r="E179" s="2">
        <v>300</v>
      </c>
      <c r="F179" s="31"/>
    </row>
    <row r="180" spans="1:6" x14ac:dyDescent="0.25">
      <c r="A180" s="2"/>
      <c r="B180" s="25">
        <v>382</v>
      </c>
      <c r="C180" s="2" t="s">
        <v>54</v>
      </c>
      <c r="D180" s="2"/>
      <c r="E180" s="2">
        <v>382</v>
      </c>
      <c r="F180" s="31"/>
    </row>
    <row r="181" spans="1:6" x14ac:dyDescent="0.25">
      <c r="A181" s="2"/>
      <c r="B181" s="25">
        <v>400</v>
      </c>
      <c r="C181" s="2" t="s">
        <v>17</v>
      </c>
      <c r="D181" s="2"/>
      <c r="E181" s="2">
        <v>400</v>
      </c>
      <c r="F181" s="31"/>
    </row>
    <row r="182" spans="1:6" x14ac:dyDescent="0.25">
      <c r="A182" s="2"/>
      <c r="B182" s="25">
        <v>500</v>
      </c>
      <c r="C182" s="2" t="s">
        <v>56</v>
      </c>
      <c r="D182" s="2"/>
      <c r="E182" s="2">
        <v>500</v>
      </c>
      <c r="F182" s="31"/>
    </row>
    <row r="183" spans="1:6" x14ac:dyDescent="0.25">
      <c r="A183" s="2"/>
      <c r="B183" s="25">
        <v>600</v>
      </c>
      <c r="C183" s="2" t="s">
        <v>20</v>
      </c>
      <c r="D183" s="2"/>
      <c r="E183" s="2">
        <v>600</v>
      </c>
      <c r="F183" s="31"/>
    </row>
    <row r="184" spans="1:6" x14ac:dyDescent="0.25">
      <c r="A184" s="2"/>
      <c r="B184" s="25">
        <v>955</v>
      </c>
      <c r="C184" s="2" t="s">
        <v>1235</v>
      </c>
      <c r="D184" s="2"/>
      <c r="E184" s="2">
        <v>955</v>
      </c>
      <c r="F184" s="31"/>
    </row>
    <row r="185" spans="1:6" ht="6" customHeight="1" x14ac:dyDescent="0.25">
      <c r="A185" s="2"/>
      <c r="B185" s="2"/>
      <c r="C185" s="2"/>
      <c r="D185" s="2"/>
      <c r="E185" s="2"/>
      <c r="F185" s="27"/>
    </row>
    <row r="186" spans="1:6" ht="15.75" thickBot="1" x14ac:dyDescent="0.3">
      <c r="A186" s="2"/>
      <c r="B186" s="30">
        <v>2310</v>
      </c>
      <c r="C186" s="29" t="s">
        <v>1776</v>
      </c>
      <c r="D186" s="2"/>
      <c r="E186" s="29">
        <v>2310</v>
      </c>
      <c r="F186" s="45">
        <f>SUM(F175:F184)</f>
        <v>0</v>
      </c>
    </row>
    <row r="187" spans="1:6" ht="15.75" thickTop="1" x14ac:dyDescent="0.25">
      <c r="A187" s="2"/>
      <c r="B187" s="2"/>
      <c r="C187" s="2"/>
      <c r="D187" s="2"/>
      <c r="E187" s="2"/>
      <c r="F187" s="27"/>
    </row>
    <row r="188" spans="1:6" x14ac:dyDescent="0.25">
      <c r="A188" s="2"/>
      <c r="B188" s="102">
        <v>2320</v>
      </c>
      <c r="C188" s="26" t="s">
        <v>1207</v>
      </c>
      <c r="D188" s="2"/>
      <c r="E188" s="2"/>
      <c r="F188" s="27"/>
    </row>
    <row r="189" spans="1:6" ht="7.5" customHeight="1" x14ac:dyDescent="0.25">
      <c r="A189" s="2"/>
      <c r="B189" s="2"/>
      <c r="C189" s="2"/>
      <c r="D189" s="2"/>
      <c r="E189" s="2"/>
      <c r="F189" s="27"/>
    </row>
    <row r="190" spans="1:6" x14ac:dyDescent="0.25">
      <c r="A190" s="2"/>
      <c r="B190" s="29" t="s">
        <v>1065</v>
      </c>
      <c r="C190" s="30" t="s">
        <v>1066</v>
      </c>
      <c r="D190" s="2"/>
      <c r="E190" s="2"/>
      <c r="F190" s="27"/>
    </row>
    <row r="191" spans="1:6" x14ac:dyDescent="0.25">
      <c r="A191" s="2"/>
      <c r="B191" s="25">
        <v>100</v>
      </c>
      <c r="C191" s="2" t="s">
        <v>40</v>
      </c>
      <c r="D191" s="29"/>
      <c r="E191" s="2">
        <v>100</v>
      </c>
      <c r="F191" s="31"/>
    </row>
    <row r="192" spans="1:6" x14ac:dyDescent="0.25">
      <c r="A192" s="2"/>
      <c r="B192" s="38">
        <v>130</v>
      </c>
      <c r="C192" s="3" t="s">
        <v>68</v>
      </c>
      <c r="D192" s="3"/>
      <c r="E192" s="6">
        <v>130</v>
      </c>
      <c r="F192" s="31"/>
    </row>
    <row r="193" spans="1:6" x14ac:dyDescent="0.25">
      <c r="A193" s="2"/>
      <c r="B193" s="25">
        <v>200</v>
      </c>
      <c r="C193" s="2" t="s">
        <v>15</v>
      </c>
      <c r="D193" s="2"/>
      <c r="E193" s="2">
        <v>200</v>
      </c>
      <c r="F193" s="31"/>
    </row>
    <row r="194" spans="1:6" x14ac:dyDescent="0.25">
      <c r="A194" s="2"/>
      <c r="B194" s="25">
        <v>284</v>
      </c>
      <c r="C194" s="2" t="s">
        <v>59</v>
      </c>
      <c r="D194" s="2"/>
      <c r="E194" s="2">
        <v>284</v>
      </c>
      <c r="F194" s="31"/>
    </row>
    <row r="195" spans="1:6" x14ac:dyDescent="0.25">
      <c r="A195" s="2"/>
      <c r="B195" s="25">
        <v>300</v>
      </c>
      <c r="C195" s="2" t="s">
        <v>16</v>
      </c>
      <c r="D195" s="2"/>
      <c r="E195" s="2">
        <v>300</v>
      </c>
      <c r="F195" s="31"/>
    </row>
    <row r="196" spans="1:6" x14ac:dyDescent="0.25">
      <c r="A196" s="2"/>
      <c r="B196" s="25">
        <v>382</v>
      </c>
      <c r="C196" s="2" t="s">
        <v>54</v>
      </c>
      <c r="D196" s="2"/>
      <c r="E196" s="2">
        <v>382</v>
      </c>
      <c r="F196" s="31"/>
    </row>
    <row r="197" spans="1:6" x14ac:dyDescent="0.25">
      <c r="A197" s="2"/>
      <c r="B197" s="25">
        <v>400</v>
      </c>
      <c r="C197" s="2" t="s">
        <v>17</v>
      </c>
      <c r="D197" s="2"/>
      <c r="E197" s="2">
        <v>400</v>
      </c>
      <c r="F197" s="31"/>
    </row>
    <row r="198" spans="1:6" x14ac:dyDescent="0.25">
      <c r="A198" s="2"/>
      <c r="B198" s="25">
        <v>500</v>
      </c>
      <c r="C198" s="2" t="s">
        <v>56</v>
      </c>
      <c r="D198" s="2"/>
      <c r="E198" s="2">
        <v>500</v>
      </c>
      <c r="F198" s="31"/>
    </row>
    <row r="199" spans="1:6" x14ac:dyDescent="0.25">
      <c r="A199" s="2"/>
      <c r="B199" s="25">
        <v>600</v>
      </c>
      <c r="C199" s="2" t="s">
        <v>18</v>
      </c>
      <c r="D199" s="2"/>
      <c r="E199" s="2">
        <v>600</v>
      </c>
      <c r="F199" s="31"/>
    </row>
    <row r="200" spans="1:6" x14ac:dyDescent="0.25">
      <c r="A200" s="2"/>
      <c r="B200" s="25">
        <v>955</v>
      </c>
      <c r="C200" s="2" t="s">
        <v>1235</v>
      </c>
      <c r="D200" s="2"/>
      <c r="E200" s="2">
        <v>955</v>
      </c>
      <c r="F200" s="31"/>
    </row>
    <row r="201" spans="1:6" ht="5.25" customHeight="1" x14ac:dyDescent="0.25">
      <c r="A201" s="2"/>
      <c r="B201" s="2"/>
      <c r="C201" s="2"/>
      <c r="D201" s="2"/>
      <c r="E201" s="2"/>
      <c r="F201" s="27"/>
    </row>
    <row r="202" spans="1:6" ht="15.75" thickBot="1" x14ac:dyDescent="0.3">
      <c r="A202" s="2"/>
      <c r="B202" s="30">
        <v>2320</v>
      </c>
      <c r="C202" s="29" t="s">
        <v>1773</v>
      </c>
      <c r="D202" s="2"/>
      <c r="E202" s="29">
        <v>2320</v>
      </c>
      <c r="F202" s="45">
        <f>SUM(F191:F200)</f>
        <v>0</v>
      </c>
    </row>
    <row r="203" spans="1:6" ht="15.75" thickTop="1" x14ac:dyDescent="0.25">
      <c r="A203" s="2"/>
      <c r="B203" s="2"/>
      <c r="C203" s="2"/>
      <c r="D203" s="2"/>
      <c r="E203" s="2"/>
      <c r="F203" s="27"/>
    </row>
    <row r="204" spans="1:6" x14ac:dyDescent="0.25">
      <c r="A204" s="2"/>
      <c r="B204" s="102">
        <v>2300</v>
      </c>
      <c r="C204" s="26" t="s">
        <v>1777</v>
      </c>
      <c r="D204" s="2"/>
      <c r="E204" s="26">
        <v>2300</v>
      </c>
      <c r="F204" s="34">
        <f>F186+F202</f>
        <v>0</v>
      </c>
    </row>
    <row r="205" spans="1:6" x14ac:dyDescent="0.25">
      <c r="A205" s="2"/>
      <c r="B205" s="2"/>
      <c r="C205" s="26" t="s">
        <v>44</v>
      </c>
      <c r="D205" s="2"/>
      <c r="E205" s="2"/>
      <c r="F205" s="27"/>
    </row>
    <row r="206" spans="1:6" x14ac:dyDescent="0.25">
      <c r="A206" s="2"/>
      <c r="B206" s="2"/>
      <c r="C206" s="2"/>
      <c r="D206" s="2"/>
      <c r="E206" s="2"/>
      <c r="F206" s="27"/>
    </row>
    <row r="207" spans="1:6" x14ac:dyDescent="0.25">
      <c r="A207" s="26" t="s">
        <v>1078</v>
      </c>
      <c r="B207" s="2"/>
      <c r="C207" s="2"/>
      <c r="D207" s="2"/>
      <c r="E207" s="2"/>
      <c r="F207" s="27"/>
    </row>
    <row r="208" spans="1:6" x14ac:dyDescent="0.25">
      <c r="A208" s="2"/>
      <c r="B208" s="2"/>
      <c r="C208" s="2"/>
      <c r="D208" s="2"/>
      <c r="E208" s="2"/>
      <c r="F208" s="27"/>
    </row>
    <row r="209" spans="1:6" x14ac:dyDescent="0.25">
      <c r="A209" s="2"/>
      <c r="B209" s="102">
        <v>2510</v>
      </c>
      <c r="C209" s="26" t="s">
        <v>1774</v>
      </c>
      <c r="D209" s="2"/>
      <c r="E209" s="2"/>
      <c r="F209" s="27"/>
    </row>
    <row r="210" spans="1:6" ht="4.5" customHeight="1" x14ac:dyDescent="0.25">
      <c r="A210" s="2"/>
      <c r="B210" s="2"/>
      <c r="C210" s="2"/>
      <c r="D210" s="2"/>
      <c r="E210" s="2"/>
      <c r="F210" s="27"/>
    </row>
    <row r="211" spans="1:6" x14ac:dyDescent="0.25">
      <c r="A211" s="2"/>
      <c r="B211" s="29" t="s">
        <v>1065</v>
      </c>
      <c r="C211" s="30" t="s">
        <v>1066</v>
      </c>
      <c r="D211" s="2"/>
      <c r="E211" s="2"/>
      <c r="F211" s="27"/>
    </row>
    <row r="212" spans="1:6" x14ac:dyDescent="0.25">
      <c r="A212" s="2"/>
      <c r="B212" s="25">
        <v>100</v>
      </c>
      <c r="C212" s="2" t="s">
        <v>40</v>
      </c>
      <c r="D212" s="29"/>
      <c r="E212" s="2">
        <v>100</v>
      </c>
      <c r="F212" s="31"/>
    </row>
    <row r="213" spans="1:6" x14ac:dyDescent="0.25">
      <c r="A213" s="2"/>
      <c r="B213" s="38">
        <v>130</v>
      </c>
      <c r="C213" s="3" t="s">
        <v>68</v>
      </c>
      <c r="D213" s="3"/>
      <c r="E213" s="6">
        <v>130</v>
      </c>
      <c r="F213" s="31"/>
    </row>
    <row r="214" spans="1:6" x14ac:dyDescent="0.25">
      <c r="A214" s="2"/>
      <c r="B214" s="25">
        <v>200</v>
      </c>
      <c r="C214" s="2" t="s">
        <v>15</v>
      </c>
      <c r="D214" s="2"/>
      <c r="E214" s="2">
        <v>200</v>
      </c>
      <c r="F214" s="31"/>
    </row>
    <row r="215" spans="1:6" x14ac:dyDescent="0.25">
      <c r="A215" s="2"/>
      <c r="B215" s="25">
        <v>284</v>
      </c>
      <c r="C215" s="2" t="s">
        <v>59</v>
      </c>
      <c r="D215" s="2"/>
      <c r="E215" s="2">
        <v>284</v>
      </c>
      <c r="F215" s="31"/>
    </row>
    <row r="216" spans="1:6" x14ac:dyDescent="0.25">
      <c r="A216" s="2"/>
      <c r="B216" s="25">
        <v>300</v>
      </c>
      <c r="C216" s="2" t="s">
        <v>16</v>
      </c>
      <c r="D216" s="2"/>
      <c r="E216" s="2">
        <v>300</v>
      </c>
      <c r="F216" s="31"/>
    </row>
    <row r="217" spans="1:6" x14ac:dyDescent="0.25">
      <c r="A217" s="2"/>
      <c r="B217" s="25">
        <v>382</v>
      </c>
      <c r="C217" s="2" t="s">
        <v>54</v>
      </c>
      <c r="D217" s="2"/>
      <c r="E217" s="2">
        <v>382</v>
      </c>
      <c r="F217" s="31"/>
    </row>
    <row r="218" spans="1:6" x14ac:dyDescent="0.25">
      <c r="A218" s="2"/>
      <c r="B218" s="25">
        <v>400</v>
      </c>
      <c r="C218" s="2" t="s">
        <v>17</v>
      </c>
      <c r="D218" s="2"/>
      <c r="E218" s="2">
        <v>400</v>
      </c>
      <c r="F218" s="31"/>
    </row>
    <row r="219" spans="1:6" x14ac:dyDescent="0.25">
      <c r="A219" s="2"/>
      <c r="B219" s="25">
        <v>500</v>
      </c>
      <c r="C219" s="2" t="s">
        <v>56</v>
      </c>
      <c r="D219" s="2"/>
      <c r="E219" s="2">
        <v>500</v>
      </c>
      <c r="F219" s="31"/>
    </row>
    <row r="220" spans="1:6" x14ac:dyDescent="0.25">
      <c r="A220" s="2"/>
      <c r="B220" s="25">
        <v>600</v>
      </c>
      <c r="C220" s="2" t="s">
        <v>18</v>
      </c>
      <c r="D220" s="2"/>
      <c r="E220" s="2">
        <v>600</v>
      </c>
      <c r="F220" s="31"/>
    </row>
    <row r="221" spans="1:6" x14ac:dyDescent="0.25">
      <c r="A221" s="2"/>
      <c r="B221" s="25">
        <v>955</v>
      </c>
      <c r="C221" s="2" t="s">
        <v>1235</v>
      </c>
      <c r="D221" s="2"/>
      <c r="E221" s="2">
        <v>955</v>
      </c>
      <c r="F221" s="31"/>
    </row>
    <row r="222" spans="1:6" ht="4.5" customHeight="1" x14ac:dyDescent="0.25">
      <c r="A222" s="2"/>
      <c r="B222" s="2"/>
      <c r="C222" s="2"/>
      <c r="D222" s="2"/>
      <c r="E222" s="2"/>
      <c r="F222" s="27"/>
    </row>
    <row r="223" spans="1:6" ht="15.75" thickBot="1" x14ac:dyDescent="0.3">
      <c r="A223" s="2"/>
      <c r="B223" s="30">
        <v>2510</v>
      </c>
      <c r="C223" s="29" t="s">
        <v>1775</v>
      </c>
      <c r="D223" s="2"/>
      <c r="E223" s="29">
        <v>2510</v>
      </c>
      <c r="F223" s="45">
        <f>SUM(F212:F221)</f>
        <v>0</v>
      </c>
    </row>
    <row r="224" spans="1:6" ht="15.75" thickTop="1" x14ac:dyDescent="0.25">
      <c r="A224" s="2"/>
      <c r="B224" s="30"/>
      <c r="C224" s="29" t="s">
        <v>1246</v>
      </c>
      <c r="D224" s="2"/>
      <c r="E224" s="29"/>
      <c r="F224" s="33"/>
    </row>
    <row r="225" spans="1:6" x14ac:dyDescent="0.25">
      <c r="A225" s="2"/>
      <c r="B225" s="2"/>
      <c r="C225" s="2"/>
      <c r="D225" s="2"/>
      <c r="E225" s="2"/>
      <c r="F225" s="27"/>
    </row>
    <row r="226" spans="1:6" x14ac:dyDescent="0.25">
      <c r="A226" s="2"/>
      <c r="B226" s="102">
        <v>2515</v>
      </c>
      <c r="C226" s="26" t="s">
        <v>21</v>
      </c>
      <c r="D226" s="2"/>
      <c r="E226" s="2"/>
      <c r="F226" s="27"/>
    </row>
    <row r="227" spans="1:6" ht="6" customHeight="1" x14ac:dyDescent="0.25">
      <c r="A227" s="2"/>
      <c r="B227" s="2"/>
      <c r="C227" s="2"/>
      <c r="D227" s="2"/>
      <c r="E227" s="2"/>
      <c r="F227" s="27"/>
    </row>
    <row r="228" spans="1:6" x14ac:dyDescent="0.25">
      <c r="A228" s="2"/>
      <c r="B228" s="29" t="s">
        <v>1065</v>
      </c>
      <c r="C228" s="30" t="s">
        <v>1066</v>
      </c>
      <c r="D228" s="2"/>
      <c r="E228" s="2"/>
      <c r="F228" s="27"/>
    </row>
    <row r="229" spans="1:6" x14ac:dyDescent="0.25">
      <c r="A229" s="2"/>
      <c r="B229" s="25">
        <v>500</v>
      </c>
      <c r="C229" s="2" t="s">
        <v>56</v>
      </c>
      <c r="D229" s="2"/>
      <c r="E229" s="2">
        <v>500</v>
      </c>
      <c r="F229" s="31"/>
    </row>
    <row r="230" spans="1:6" x14ac:dyDescent="0.25">
      <c r="A230" s="2"/>
      <c r="B230" s="25">
        <v>510</v>
      </c>
      <c r="C230" s="2" t="s">
        <v>23</v>
      </c>
      <c r="D230" s="2"/>
      <c r="E230" s="2">
        <v>510</v>
      </c>
      <c r="F230" s="31"/>
    </row>
    <row r="231" spans="1:6" x14ac:dyDescent="0.25">
      <c r="A231" s="2"/>
      <c r="B231" s="25">
        <v>520</v>
      </c>
      <c r="C231" s="2" t="s">
        <v>22</v>
      </c>
      <c r="D231" s="2"/>
      <c r="E231" s="2">
        <v>520</v>
      </c>
      <c r="F231" s="31"/>
    </row>
    <row r="232" spans="1:6" x14ac:dyDescent="0.25">
      <c r="A232" s="2"/>
      <c r="B232" s="25">
        <v>600</v>
      </c>
      <c r="C232" s="2" t="s">
        <v>18</v>
      </c>
      <c r="D232" s="2"/>
      <c r="E232" s="2">
        <v>600</v>
      </c>
      <c r="F232" s="31"/>
    </row>
    <row r="233" spans="1:6" ht="5.25" customHeight="1" x14ac:dyDescent="0.25">
      <c r="A233" s="2"/>
      <c r="B233" s="2"/>
      <c r="C233" s="2"/>
      <c r="D233" s="2"/>
      <c r="E233" s="2"/>
      <c r="F233" s="27"/>
    </row>
    <row r="234" spans="1:6" ht="15.75" thickBot="1" x14ac:dyDescent="0.3">
      <c r="A234" s="2"/>
      <c r="B234" s="30">
        <v>2515</v>
      </c>
      <c r="C234" s="29" t="s">
        <v>1079</v>
      </c>
      <c r="D234" s="2"/>
      <c r="E234" s="29">
        <v>2515</v>
      </c>
      <c r="F234" s="45">
        <f>SUM(F229:F232)</f>
        <v>0</v>
      </c>
    </row>
    <row r="235" spans="1:6" ht="15.75" thickTop="1" x14ac:dyDescent="0.25">
      <c r="A235" s="2"/>
      <c r="B235" s="2"/>
      <c r="C235" s="2"/>
      <c r="D235" s="2"/>
      <c r="E235" s="2"/>
      <c r="F235" s="27"/>
    </row>
    <row r="236" spans="1:6" x14ac:dyDescent="0.25">
      <c r="A236" s="2"/>
      <c r="B236" s="102">
        <v>2520</v>
      </c>
      <c r="C236" s="26" t="s">
        <v>1080</v>
      </c>
      <c r="D236" s="2"/>
      <c r="E236" s="2"/>
      <c r="F236" s="27"/>
    </row>
    <row r="237" spans="1:6" x14ac:dyDescent="0.25">
      <c r="A237" s="2"/>
      <c r="B237" s="2"/>
      <c r="C237" s="26" t="s">
        <v>1081</v>
      </c>
      <c r="D237" s="2"/>
      <c r="E237" s="2"/>
      <c r="F237" s="27"/>
    </row>
    <row r="238" spans="1:6" ht="6.75" customHeight="1" x14ac:dyDescent="0.25">
      <c r="A238" s="2"/>
      <c r="B238" s="2"/>
      <c r="C238" s="2"/>
      <c r="D238" s="2"/>
      <c r="E238" s="2"/>
      <c r="F238" s="27"/>
    </row>
    <row r="239" spans="1:6" x14ac:dyDescent="0.25">
      <c r="A239" s="2"/>
      <c r="B239" s="29" t="s">
        <v>1065</v>
      </c>
      <c r="C239" s="30" t="s">
        <v>1066</v>
      </c>
      <c r="D239" s="2"/>
      <c r="E239" s="2"/>
      <c r="F239" s="27"/>
    </row>
    <row r="240" spans="1:6" x14ac:dyDescent="0.25">
      <c r="A240" s="2"/>
      <c r="B240" s="25">
        <v>100</v>
      </c>
      <c r="C240" s="2" t="s">
        <v>40</v>
      </c>
      <c r="D240" s="29"/>
      <c r="E240" s="2">
        <v>100</v>
      </c>
      <c r="F240" s="31"/>
    </row>
    <row r="241" spans="1:6" x14ac:dyDescent="0.25">
      <c r="A241" s="2"/>
      <c r="B241" s="25">
        <v>200</v>
      </c>
      <c r="C241" s="2" t="s">
        <v>15</v>
      </c>
      <c r="D241" s="2"/>
      <c r="E241" s="2">
        <v>200</v>
      </c>
      <c r="F241" s="31"/>
    </row>
    <row r="242" spans="1:6" x14ac:dyDescent="0.25">
      <c r="A242" s="2"/>
      <c r="B242" s="25">
        <v>284</v>
      </c>
      <c r="C242" s="2" t="s">
        <v>59</v>
      </c>
      <c r="D242" s="2"/>
      <c r="E242" s="2">
        <v>284</v>
      </c>
      <c r="F242" s="31"/>
    </row>
    <row r="243" spans="1:6" x14ac:dyDescent="0.25">
      <c r="A243" s="2"/>
      <c r="B243" s="25">
        <v>300</v>
      </c>
      <c r="C243" s="2" t="s">
        <v>16</v>
      </c>
      <c r="D243" s="2"/>
      <c r="E243" s="2">
        <v>300</v>
      </c>
      <c r="F243" s="31"/>
    </row>
    <row r="244" spans="1:6" x14ac:dyDescent="0.25">
      <c r="A244" s="2"/>
      <c r="B244" s="25">
        <v>382</v>
      </c>
      <c r="C244" s="2" t="s">
        <v>54</v>
      </c>
      <c r="D244" s="2"/>
      <c r="E244" s="2">
        <v>382</v>
      </c>
      <c r="F244" s="31"/>
    </row>
    <row r="245" spans="1:6" x14ac:dyDescent="0.25">
      <c r="A245" s="2"/>
      <c r="B245" s="25">
        <v>400</v>
      </c>
      <c r="C245" s="2" t="s">
        <v>17</v>
      </c>
      <c r="D245" s="2"/>
      <c r="E245" s="2">
        <v>400</v>
      </c>
      <c r="F245" s="31"/>
    </row>
    <row r="246" spans="1:6" x14ac:dyDescent="0.25">
      <c r="A246" s="2"/>
      <c r="B246" s="25">
        <v>500</v>
      </c>
      <c r="C246" s="2" t="s">
        <v>56</v>
      </c>
      <c r="D246" s="2"/>
      <c r="E246" s="2">
        <v>500</v>
      </c>
      <c r="F246" s="31"/>
    </row>
    <row r="247" spans="1:6" x14ac:dyDescent="0.25">
      <c r="A247" s="2"/>
      <c r="B247" s="25">
        <v>600</v>
      </c>
      <c r="C247" s="2" t="s">
        <v>18</v>
      </c>
      <c r="D247" s="2"/>
      <c r="E247" s="2">
        <v>600</v>
      </c>
      <c r="F247" s="31"/>
    </row>
    <row r="248" spans="1:6" x14ac:dyDescent="0.25">
      <c r="A248" s="2"/>
      <c r="B248" s="25">
        <v>955</v>
      </c>
      <c r="C248" s="2" t="s">
        <v>1235</v>
      </c>
      <c r="D248" s="2"/>
      <c r="E248" s="2">
        <v>955</v>
      </c>
      <c r="F248" s="31"/>
    </row>
    <row r="249" spans="1:6" ht="6" customHeight="1" x14ac:dyDescent="0.25">
      <c r="A249" s="2"/>
      <c r="B249" s="2"/>
      <c r="C249" s="2"/>
      <c r="D249" s="2"/>
      <c r="E249" s="2"/>
      <c r="F249" s="27"/>
    </row>
    <row r="250" spans="1:6" ht="15.75" thickBot="1" x14ac:dyDescent="0.3">
      <c r="A250" s="2"/>
      <c r="B250" s="30">
        <v>2520</v>
      </c>
      <c r="C250" s="29" t="s">
        <v>1082</v>
      </c>
      <c r="D250" s="2"/>
      <c r="E250" s="29">
        <v>2520</v>
      </c>
      <c r="F250" s="45">
        <f>SUM(F240:F248)</f>
        <v>0</v>
      </c>
    </row>
    <row r="251" spans="1:6" ht="15.75" thickTop="1" x14ac:dyDescent="0.25">
      <c r="A251" s="2"/>
      <c r="B251" s="2"/>
      <c r="C251" s="29" t="s">
        <v>1249</v>
      </c>
      <c r="D251" s="2"/>
      <c r="E251" s="2"/>
      <c r="F251" s="27"/>
    </row>
    <row r="252" spans="1:6" x14ac:dyDescent="0.25">
      <c r="A252" s="2"/>
      <c r="B252" s="2"/>
      <c r="C252" s="2"/>
      <c r="D252" s="2"/>
      <c r="E252" s="2"/>
      <c r="F252" s="27"/>
    </row>
    <row r="253" spans="1:6" x14ac:dyDescent="0.25">
      <c r="A253" s="2"/>
      <c r="B253" s="26">
        <v>2500</v>
      </c>
      <c r="C253" s="26" t="s">
        <v>62</v>
      </c>
      <c r="D253" s="2"/>
      <c r="E253" s="26">
        <v>2500</v>
      </c>
      <c r="F253" s="34">
        <f>F223+F234+F250</f>
        <v>0</v>
      </c>
    </row>
    <row r="254" spans="1:6" x14ac:dyDescent="0.25">
      <c r="A254" s="2"/>
      <c r="B254" s="2"/>
      <c r="C254" s="2"/>
      <c r="D254" s="2"/>
      <c r="E254" s="2"/>
      <c r="F254" s="27"/>
    </row>
    <row r="255" spans="1:6" x14ac:dyDescent="0.25">
      <c r="A255" s="26" t="s">
        <v>1083</v>
      </c>
      <c r="B255" s="2"/>
      <c r="C255" s="2"/>
      <c r="D255" s="2"/>
      <c r="E255" s="2"/>
      <c r="F255" s="27"/>
    </row>
    <row r="256" spans="1:6" x14ac:dyDescent="0.25">
      <c r="A256" s="2"/>
      <c r="B256" s="2"/>
      <c r="C256" s="26" t="s">
        <v>1084</v>
      </c>
      <c r="D256" s="2"/>
      <c r="E256" s="2"/>
      <c r="F256" s="27"/>
    </row>
    <row r="257" spans="1:6" ht="6" customHeight="1" x14ac:dyDescent="0.25">
      <c r="A257" s="2"/>
      <c r="B257" s="2"/>
      <c r="C257" s="2"/>
      <c r="D257" s="2"/>
      <c r="E257" s="2"/>
      <c r="F257" s="27"/>
    </row>
    <row r="258" spans="1:6" x14ac:dyDescent="0.25">
      <c r="A258" s="2"/>
      <c r="B258" s="29" t="s">
        <v>1065</v>
      </c>
      <c r="C258" s="30" t="s">
        <v>1066</v>
      </c>
      <c r="D258" s="2"/>
      <c r="E258" s="2"/>
      <c r="F258" s="27"/>
    </row>
    <row r="259" spans="1:6" x14ac:dyDescent="0.25">
      <c r="A259" s="2"/>
      <c r="B259" s="25">
        <v>100</v>
      </c>
      <c r="C259" s="2" t="s">
        <v>40</v>
      </c>
      <c r="D259" s="29"/>
      <c r="E259" s="2">
        <v>100</v>
      </c>
      <c r="F259" s="31"/>
    </row>
    <row r="260" spans="1:6" x14ac:dyDescent="0.25">
      <c r="A260" s="2"/>
      <c r="B260" s="25">
        <v>200</v>
      </c>
      <c r="C260" s="2" t="s">
        <v>15</v>
      </c>
      <c r="D260" s="2"/>
      <c r="E260" s="2">
        <v>200</v>
      </c>
      <c r="F260" s="31"/>
    </row>
    <row r="261" spans="1:6" x14ac:dyDescent="0.25">
      <c r="A261" s="2"/>
      <c r="B261" s="25">
        <v>284</v>
      </c>
      <c r="C261" s="2" t="s">
        <v>59</v>
      </c>
      <c r="D261" s="2"/>
      <c r="E261" s="2">
        <v>284</v>
      </c>
      <c r="F261" s="31"/>
    </row>
    <row r="262" spans="1:6" x14ac:dyDescent="0.25">
      <c r="A262" s="2"/>
      <c r="B262" s="25">
        <v>300</v>
      </c>
      <c r="C262" s="2" t="s">
        <v>16</v>
      </c>
      <c r="D262" s="2"/>
      <c r="E262" s="2">
        <v>300</v>
      </c>
      <c r="F262" s="31"/>
    </row>
    <row r="263" spans="1:6" x14ac:dyDescent="0.25">
      <c r="A263" s="2"/>
      <c r="B263" s="25">
        <v>382</v>
      </c>
      <c r="C263" s="2" t="s">
        <v>54</v>
      </c>
      <c r="D263" s="2"/>
      <c r="E263" s="2">
        <v>382</v>
      </c>
      <c r="F263" s="31"/>
    </row>
    <row r="264" spans="1:6" x14ac:dyDescent="0.25">
      <c r="A264" s="2"/>
      <c r="B264" s="25">
        <v>400</v>
      </c>
      <c r="C264" s="2" t="s">
        <v>17</v>
      </c>
      <c r="D264" s="2"/>
      <c r="E264" s="2">
        <v>400</v>
      </c>
      <c r="F264" s="31"/>
    </row>
    <row r="265" spans="1:6" x14ac:dyDescent="0.25">
      <c r="A265" s="2"/>
      <c r="B265" s="25">
        <v>500</v>
      </c>
      <c r="C265" s="2" t="s">
        <v>56</v>
      </c>
      <c r="D265" s="2"/>
      <c r="E265" s="2">
        <v>500</v>
      </c>
      <c r="F265" s="31"/>
    </row>
    <row r="266" spans="1:6" x14ac:dyDescent="0.25">
      <c r="A266" s="2"/>
      <c r="B266" s="25">
        <v>600</v>
      </c>
      <c r="C266" s="2" t="s">
        <v>18</v>
      </c>
      <c r="D266" s="2"/>
      <c r="E266" s="2">
        <v>600</v>
      </c>
      <c r="F266" s="31"/>
    </row>
    <row r="267" spans="1:6" x14ac:dyDescent="0.25">
      <c r="A267" s="2"/>
      <c r="B267" s="25">
        <v>955</v>
      </c>
      <c r="C267" s="2" t="s">
        <v>1235</v>
      </c>
      <c r="D267" s="2"/>
      <c r="E267" s="2">
        <v>955</v>
      </c>
      <c r="F267" s="31"/>
    </row>
    <row r="268" spans="1:6" ht="4.5" customHeight="1" x14ac:dyDescent="0.25">
      <c r="A268" s="2"/>
      <c r="B268" s="2"/>
      <c r="C268" s="2"/>
      <c r="D268" s="2"/>
      <c r="E268" s="2"/>
      <c r="F268" s="27"/>
    </row>
    <row r="269" spans="1:6" x14ac:dyDescent="0.25">
      <c r="A269" s="2"/>
      <c r="B269" s="29">
        <v>2600</v>
      </c>
      <c r="C269" s="29" t="s">
        <v>1085</v>
      </c>
      <c r="D269" s="2"/>
      <c r="E269" s="143">
        <v>2600</v>
      </c>
      <c r="F269" s="34">
        <f>SUM(F259:F267)</f>
        <v>0</v>
      </c>
    </row>
    <row r="270" spans="1:6" x14ac:dyDescent="0.25">
      <c r="A270" s="2"/>
      <c r="B270" s="2"/>
      <c r="C270" s="29" t="s">
        <v>1250</v>
      </c>
      <c r="D270" s="2"/>
      <c r="E270" s="2"/>
      <c r="F270" s="27"/>
    </row>
    <row r="271" spans="1:6" x14ac:dyDescent="0.25">
      <c r="A271" s="2"/>
      <c r="B271" s="2"/>
      <c r="C271" s="2"/>
      <c r="D271" s="2"/>
      <c r="E271" s="2"/>
      <c r="F271" s="27"/>
    </row>
    <row r="272" spans="1:6" x14ac:dyDescent="0.25">
      <c r="A272" s="26" t="s">
        <v>1086</v>
      </c>
      <c r="B272" s="2"/>
      <c r="C272" s="2"/>
      <c r="D272" s="2"/>
      <c r="E272" s="2"/>
      <c r="F272" s="27"/>
    </row>
    <row r="273" spans="1:6" x14ac:dyDescent="0.25">
      <c r="A273" s="2"/>
      <c r="B273" s="2"/>
      <c r="C273" s="2"/>
      <c r="D273" s="2"/>
      <c r="E273" s="2"/>
      <c r="F273" s="27"/>
    </row>
    <row r="274" spans="1:6" x14ac:dyDescent="0.25">
      <c r="A274" s="2"/>
      <c r="B274" s="102">
        <v>2760</v>
      </c>
      <c r="C274" s="26" t="s">
        <v>24</v>
      </c>
      <c r="D274" s="2"/>
      <c r="E274" s="2"/>
      <c r="F274" s="27"/>
    </row>
    <row r="275" spans="1:6" ht="6.75" customHeight="1" x14ac:dyDescent="0.25">
      <c r="A275" s="2"/>
      <c r="B275" s="2"/>
      <c r="C275" s="2"/>
      <c r="D275" s="2"/>
      <c r="E275" s="2"/>
      <c r="F275" s="27"/>
    </row>
    <row r="276" spans="1:6" x14ac:dyDescent="0.25">
      <c r="A276" s="2"/>
      <c r="B276" s="29" t="s">
        <v>1065</v>
      </c>
      <c r="C276" s="30" t="s">
        <v>1066</v>
      </c>
      <c r="D276" s="2"/>
      <c r="E276" s="2"/>
      <c r="F276" s="27"/>
    </row>
    <row r="277" spans="1:6" x14ac:dyDescent="0.25">
      <c r="A277" s="2"/>
      <c r="B277" s="25">
        <v>100</v>
      </c>
      <c r="C277" s="2" t="s">
        <v>40</v>
      </c>
      <c r="D277" s="29"/>
      <c r="E277" s="2">
        <v>100</v>
      </c>
      <c r="F277" s="31"/>
    </row>
    <row r="278" spans="1:6" x14ac:dyDescent="0.25">
      <c r="A278" s="2"/>
      <c r="B278" s="25">
        <v>200</v>
      </c>
      <c r="C278" s="2" t="s">
        <v>15</v>
      </c>
      <c r="D278" s="2"/>
      <c r="E278" s="2">
        <v>200</v>
      </c>
      <c r="F278" s="31"/>
    </row>
    <row r="279" spans="1:6" x14ac:dyDescent="0.25">
      <c r="A279" s="2"/>
      <c r="B279" s="25">
        <v>284</v>
      </c>
      <c r="C279" s="2" t="s">
        <v>59</v>
      </c>
      <c r="D279" s="2"/>
      <c r="E279" s="2">
        <v>284</v>
      </c>
      <c r="F279" s="31"/>
    </row>
    <row r="280" spans="1:6" x14ac:dyDescent="0.25">
      <c r="A280" s="2"/>
      <c r="B280" s="25">
        <v>300</v>
      </c>
      <c r="C280" s="2" t="s">
        <v>16</v>
      </c>
      <c r="D280" s="2"/>
      <c r="E280" s="2">
        <v>300</v>
      </c>
      <c r="F280" s="31"/>
    </row>
    <row r="281" spans="1:6" x14ac:dyDescent="0.25">
      <c r="A281" s="2"/>
      <c r="B281" s="25">
        <v>382</v>
      </c>
      <c r="C281" s="2" t="s">
        <v>54</v>
      </c>
      <c r="D281" s="2"/>
      <c r="E281" s="2">
        <v>382</v>
      </c>
      <c r="F281" s="31"/>
    </row>
    <row r="282" spans="1:6" x14ac:dyDescent="0.25">
      <c r="A282" s="2"/>
      <c r="B282" s="25">
        <v>400</v>
      </c>
      <c r="C282" s="2" t="s">
        <v>17</v>
      </c>
      <c r="D282" s="2"/>
      <c r="E282" s="2">
        <v>400</v>
      </c>
      <c r="F282" s="31"/>
    </row>
    <row r="283" spans="1:6" x14ac:dyDescent="0.25">
      <c r="A283" s="2"/>
      <c r="B283" s="25">
        <v>500</v>
      </c>
      <c r="C283" s="2" t="s">
        <v>56</v>
      </c>
      <c r="D283" s="2"/>
      <c r="E283" s="2">
        <v>500</v>
      </c>
      <c r="F283" s="31"/>
    </row>
    <row r="284" spans="1:6" x14ac:dyDescent="0.25">
      <c r="A284" s="2"/>
      <c r="B284" s="25">
        <v>600</v>
      </c>
      <c r="C284" s="2" t="s">
        <v>18</v>
      </c>
      <c r="D284" s="2"/>
      <c r="E284" s="2">
        <v>600</v>
      </c>
      <c r="F284" s="31"/>
    </row>
    <row r="285" spans="1:6" x14ac:dyDescent="0.25">
      <c r="A285" s="2"/>
      <c r="B285" s="25">
        <v>955</v>
      </c>
      <c r="C285" s="2" t="s">
        <v>1235</v>
      </c>
      <c r="D285" s="2"/>
      <c r="E285" s="2">
        <v>955</v>
      </c>
      <c r="F285" s="31"/>
    </row>
    <row r="286" spans="1:6" ht="5.25" customHeight="1" x14ac:dyDescent="0.25">
      <c r="A286" s="2"/>
      <c r="B286" s="2"/>
      <c r="C286" s="2"/>
      <c r="D286" s="2"/>
      <c r="E286" s="2"/>
      <c r="F286" s="27"/>
    </row>
    <row r="287" spans="1:6" ht="15.75" thickBot="1" x14ac:dyDescent="0.3">
      <c r="A287" s="2"/>
      <c r="B287" s="30">
        <v>2760</v>
      </c>
      <c r="C287" s="29" t="s">
        <v>63</v>
      </c>
      <c r="D287" s="2"/>
      <c r="E287" s="29">
        <v>2760</v>
      </c>
      <c r="F287" s="45">
        <f>SUM(F277:F285)</f>
        <v>0</v>
      </c>
    </row>
    <row r="288" spans="1:6" ht="15.75" thickTop="1" x14ac:dyDescent="0.25">
      <c r="A288" s="2"/>
      <c r="B288" s="2"/>
      <c r="C288" s="29" t="s">
        <v>1246</v>
      </c>
      <c r="D288" s="2"/>
      <c r="E288" s="2"/>
      <c r="F288" s="27"/>
    </row>
    <row r="289" spans="1:6" x14ac:dyDescent="0.25">
      <c r="A289" s="2"/>
      <c r="B289" s="2"/>
      <c r="C289" s="2"/>
      <c r="D289" s="2"/>
      <c r="E289" s="2"/>
      <c r="F289" s="27"/>
    </row>
    <row r="290" spans="1:6" x14ac:dyDescent="0.25">
      <c r="A290" s="2"/>
      <c r="B290" s="40">
        <v>2765</v>
      </c>
      <c r="C290" s="41" t="s">
        <v>88</v>
      </c>
      <c r="D290" s="41"/>
      <c r="E290" s="42"/>
      <c r="F290" s="33"/>
    </row>
    <row r="291" spans="1:6" ht="6.75" customHeight="1" x14ac:dyDescent="0.25">
      <c r="A291" s="2"/>
      <c r="B291" s="38"/>
      <c r="C291" s="3"/>
      <c r="D291" s="3"/>
      <c r="E291" s="6"/>
      <c r="F291" s="46"/>
    </row>
    <row r="292" spans="1:6" x14ac:dyDescent="0.25">
      <c r="A292" s="2"/>
      <c r="B292" s="35" t="s">
        <v>1065</v>
      </c>
      <c r="C292" s="36" t="s">
        <v>1066</v>
      </c>
      <c r="D292" s="37"/>
      <c r="E292" s="6"/>
      <c r="F292" s="33"/>
    </row>
    <row r="293" spans="1:6" x14ac:dyDescent="0.25">
      <c r="A293" s="2"/>
      <c r="B293" s="38">
        <v>100</v>
      </c>
      <c r="C293" s="3" t="s">
        <v>40</v>
      </c>
      <c r="D293" s="3"/>
      <c r="E293" s="6">
        <v>100</v>
      </c>
      <c r="F293" s="31"/>
    </row>
    <row r="294" spans="1:6" x14ac:dyDescent="0.25">
      <c r="A294" s="2"/>
      <c r="B294" s="38">
        <v>200</v>
      </c>
      <c r="C294" s="3" t="s">
        <v>15</v>
      </c>
      <c r="D294" s="3"/>
      <c r="E294" s="6">
        <v>200</v>
      </c>
      <c r="F294" s="31"/>
    </row>
    <row r="295" spans="1:6" x14ac:dyDescent="0.25">
      <c r="A295" s="2"/>
      <c r="B295" s="25">
        <v>284</v>
      </c>
      <c r="C295" s="2" t="s">
        <v>59</v>
      </c>
      <c r="D295" s="2"/>
      <c r="E295" s="2">
        <v>284</v>
      </c>
      <c r="F295" s="31"/>
    </row>
    <row r="296" spans="1:6" x14ac:dyDescent="0.25">
      <c r="A296" s="2"/>
      <c r="B296" s="38">
        <v>300</v>
      </c>
      <c r="C296" s="3" t="s">
        <v>16</v>
      </c>
      <c r="D296" s="3"/>
      <c r="E296" s="6">
        <v>300</v>
      </c>
      <c r="F296" s="31"/>
    </row>
    <row r="297" spans="1:6" x14ac:dyDescent="0.25">
      <c r="A297" s="2"/>
      <c r="B297" s="38">
        <v>382</v>
      </c>
      <c r="C297" s="3" t="s">
        <v>54</v>
      </c>
      <c r="D297" s="3"/>
      <c r="E297" s="6">
        <v>382</v>
      </c>
      <c r="F297" s="31"/>
    </row>
    <row r="298" spans="1:6" x14ac:dyDescent="0.25">
      <c r="A298" s="2"/>
      <c r="B298" s="38">
        <v>400</v>
      </c>
      <c r="C298" s="3" t="s">
        <v>17</v>
      </c>
      <c r="D298" s="3"/>
      <c r="E298" s="6">
        <v>400</v>
      </c>
      <c r="F298" s="31"/>
    </row>
    <row r="299" spans="1:6" x14ac:dyDescent="0.25">
      <c r="A299" s="2"/>
      <c r="B299" s="38">
        <v>500</v>
      </c>
      <c r="C299" s="3" t="s">
        <v>56</v>
      </c>
      <c r="D299" s="3"/>
      <c r="E299" s="6">
        <v>500</v>
      </c>
      <c r="F299" s="31"/>
    </row>
    <row r="300" spans="1:6" x14ac:dyDescent="0.25">
      <c r="A300" s="2"/>
      <c r="B300" s="38">
        <v>600</v>
      </c>
      <c r="C300" s="3" t="s">
        <v>18</v>
      </c>
      <c r="D300" s="3"/>
      <c r="E300" s="6">
        <v>600</v>
      </c>
      <c r="F300" s="31"/>
    </row>
    <row r="301" spans="1:6" x14ac:dyDescent="0.25">
      <c r="A301" s="2"/>
      <c r="B301" s="25">
        <v>955</v>
      </c>
      <c r="C301" s="2" t="s">
        <v>1235</v>
      </c>
      <c r="D301" s="2"/>
      <c r="E301" s="2">
        <v>955</v>
      </c>
      <c r="F301" s="31"/>
    </row>
    <row r="302" spans="1:6" ht="6.75" customHeight="1" x14ac:dyDescent="0.25">
      <c r="A302" s="2"/>
      <c r="B302" s="38"/>
      <c r="C302" s="3"/>
      <c r="D302" s="3"/>
      <c r="E302" s="6"/>
      <c r="F302" s="33"/>
    </row>
    <row r="303" spans="1:6" ht="15.75" thickBot="1" x14ac:dyDescent="0.3">
      <c r="A303" s="2"/>
      <c r="B303" s="35">
        <v>2765</v>
      </c>
      <c r="C303" s="36" t="s">
        <v>69</v>
      </c>
      <c r="D303" s="36"/>
      <c r="E303" s="39">
        <v>2765</v>
      </c>
      <c r="F303" s="45">
        <f>SUM(F293:F301)</f>
        <v>0</v>
      </c>
    </row>
    <row r="304" spans="1:6" ht="15.75" thickTop="1" x14ac:dyDescent="0.25">
      <c r="A304" s="2"/>
      <c r="B304" s="35"/>
      <c r="C304" s="36" t="s">
        <v>1246</v>
      </c>
      <c r="D304" s="36"/>
      <c r="E304" s="39"/>
      <c r="F304" s="46"/>
    </row>
    <row r="305" spans="1:6" x14ac:dyDescent="0.25">
      <c r="A305" s="2"/>
      <c r="B305" s="2"/>
      <c r="C305" s="2"/>
      <c r="D305" s="2"/>
      <c r="E305" s="2"/>
      <c r="F305" s="27"/>
    </row>
    <row r="306" spans="1:6" x14ac:dyDescent="0.25">
      <c r="A306" s="2"/>
      <c r="B306" s="102">
        <v>2700</v>
      </c>
      <c r="C306" s="26" t="s">
        <v>921</v>
      </c>
      <c r="D306" s="2"/>
      <c r="E306" s="26">
        <v>2700</v>
      </c>
      <c r="F306" s="34">
        <f>F287+F303</f>
        <v>0</v>
      </c>
    </row>
    <row r="307" spans="1:6" x14ac:dyDescent="0.25">
      <c r="A307" s="2"/>
      <c r="B307" s="2"/>
      <c r="C307" s="2"/>
      <c r="D307" s="2"/>
      <c r="E307" s="2"/>
      <c r="F307" s="27"/>
    </row>
    <row r="308" spans="1:6" x14ac:dyDescent="0.25">
      <c r="A308" s="26" t="s">
        <v>1087</v>
      </c>
      <c r="B308" s="2"/>
      <c r="C308" s="2"/>
      <c r="D308" s="2"/>
      <c r="E308" s="2"/>
      <c r="F308" s="27"/>
    </row>
    <row r="309" spans="1:6" ht="6.75" customHeight="1" x14ac:dyDescent="0.25">
      <c r="A309" s="2"/>
      <c r="B309" s="2"/>
      <c r="C309" s="2"/>
      <c r="D309" s="2"/>
      <c r="E309" s="2"/>
      <c r="F309" s="27"/>
    </row>
    <row r="310" spans="1:6" x14ac:dyDescent="0.25">
      <c r="A310" s="2"/>
      <c r="B310" s="29" t="s">
        <v>1065</v>
      </c>
      <c r="C310" s="30" t="s">
        <v>1066</v>
      </c>
      <c r="D310" s="2"/>
      <c r="E310" s="2"/>
      <c r="F310" s="27"/>
    </row>
    <row r="311" spans="1:6" x14ac:dyDescent="0.25">
      <c r="A311" s="2"/>
      <c r="B311" s="25">
        <v>100</v>
      </c>
      <c r="C311" s="2" t="s">
        <v>40</v>
      </c>
      <c r="D311" s="29"/>
      <c r="E311" s="2">
        <v>100</v>
      </c>
      <c r="F311" s="31"/>
    </row>
    <row r="312" spans="1:6" x14ac:dyDescent="0.25">
      <c r="A312" s="2"/>
      <c r="B312" s="38">
        <v>130</v>
      </c>
      <c r="C312" s="3" t="s">
        <v>68</v>
      </c>
      <c r="D312" s="3"/>
      <c r="E312" s="6">
        <v>130</v>
      </c>
      <c r="F312" s="31"/>
    </row>
    <row r="313" spans="1:6" x14ac:dyDescent="0.25">
      <c r="A313" s="2"/>
      <c r="B313" s="25">
        <v>200</v>
      </c>
      <c r="C313" s="2" t="s">
        <v>15</v>
      </c>
      <c r="D313" s="2"/>
      <c r="E313" s="2">
        <v>200</v>
      </c>
      <c r="F313" s="31"/>
    </row>
    <row r="314" spans="1:6" x14ac:dyDescent="0.25">
      <c r="A314" s="2"/>
      <c r="B314" s="25">
        <v>284</v>
      </c>
      <c r="C314" s="2" t="s">
        <v>59</v>
      </c>
      <c r="D314" s="2"/>
      <c r="E314" s="2">
        <v>284</v>
      </c>
      <c r="F314" s="31"/>
    </row>
    <row r="315" spans="1:6" x14ac:dyDescent="0.25">
      <c r="A315" s="2"/>
      <c r="B315" s="25">
        <v>300</v>
      </c>
      <c r="C315" s="2" t="s">
        <v>16</v>
      </c>
      <c r="D315" s="2"/>
      <c r="E315" s="2">
        <v>300</v>
      </c>
      <c r="F315" s="31"/>
    </row>
    <row r="316" spans="1:6" x14ac:dyDescent="0.25">
      <c r="A316" s="2"/>
      <c r="B316" s="25">
        <v>382</v>
      </c>
      <c r="C316" s="2" t="s">
        <v>54</v>
      </c>
      <c r="D316" s="2"/>
      <c r="E316" s="2">
        <v>382</v>
      </c>
      <c r="F316" s="31"/>
    </row>
    <row r="317" spans="1:6" x14ac:dyDescent="0.25">
      <c r="A317" s="2"/>
      <c r="B317" s="25">
        <v>400</v>
      </c>
      <c r="C317" s="2" t="s">
        <v>17</v>
      </c>
      <c r="D317" s="2"/>
      <c r="E317" s="2">
        <v>400</v>
      </c>
      <c r="F317" s="31"/>
    </row>
    <row r="318" spans="1:6" x14ac:dyDescent="0.25">
      <c r="A318" s="2"/>
      <c r="B318" s="25">
        <v>500</v>
      </c>
      <c r="C318" s="2" t="s">
        <v>56</v>
      </c>
      <c r="D318" s="2"/>
      <c r="E318" s="2">
        <v>500</v>
      </c>
      <c r="F318" s="31"/>
    </row>
    <row r="319" spans="1:6" x14ac:dyDescent="0.25">
      <c r="A319" s="2"/>
      <c r="B319" s="25">
        <v>600</v>
      </c>
      <c r="C319" s="2" t="s">
        <v>18</v>
      </c>
      <c r="D319" s="2"/>
      <c r="E319" s="2">
        <v>600</v>
      </c>
      <c r="F319" s="31"/>
    </row>
    <row r="320" spans="1:6" ht="6.75" customHeight="1" x14ac:dyDescent="0.25">
      <c r="A320" s="2"/>
      <c r="B320" s="2"/>
      <c r="C320" s="2"/>
      <c r="D320" s="2"/>
      <c r="E320" s="2"/>
      <c r="F320" s="27"/>
    </row>
    <row r="321" spans="1:6" x14ac:dyDescent="0.25">
      <c r="A321" s="2"/>
      <c r="B321" s="30">
        <v>2800</v>
      </c>
      <c r="C321" s="29" t="s">
        <v>64</v>
      </c>
      <c r="D321" s="2"/>
      <c r="E321" s="143">
        <v>2800</v>
      </c>
      <c r="F321" s="34">
        <f>SUM(F311:F319)</f>
        <v>0</v>
      </c>
    </row>
    <row r="322" spans="1:6" x14ac:dyDescent="0.25">
      <c r="A322" s="2"/>
      <c r="B322" s="2"/>
      <c r="C322" s="29" t="s">
        <v>41</v>
      </c>
      <c r="D322" s="2"/>
      <c r="E322" s="2"/>
      <c r="F322" s="27"/>
    </row>
    <row r="323" spans="1:6" x14ac:dyDescent="0.25">
      <c r="A323" s="2"/>
      <c r="B323" s="2"/>
      <c r="C323" s="2"/>
      <c r="D323" s="2"/>
      <c r="E323" s="2"/>
      <c r="F323" s="27"/>
    </row>
    <row r="324" spans="1:6" x14ac:dyDescent="0.25">
      <c r="A324" s="26" t="s">
        <v>1088</v>
      </c>
      <c r="B324" s="2"/>
      <c r="C324" s="2"/>
      <c r="D324" s="2"/>
      <c r="E324" s="2"/>
      <c r="F324" s="27"/>
    </row>
    <row r="325" spans="1:6" ht="7.5" customHeight="1" x14ac:dyDescent="0.25">
      <c r="A325" s="2"/>
      <c r="B325" s="2"/>
      <c r="C325" s="2"/>
      <c r="D325" s="2"/>
      <c r="E325" s="2"/>
      <c r="F325" s="27"/>
    </row>
    <row r="326" spans="1:6" x14ac:dyDescent="0.25">
      <c r="A326" s="2"/>
      <c r="B326" s="29" t="s">
        <v>1065</v>
      </c>
      <c r="C326" s="30" t="s">
        <v>1066</v>
      </c>
      <c r="D326" s="2"/>
      <c r="E326" s="2"/>
      <c r="F326" s="27"/>
    </row>
    <row r="327" spans="1:6" x14ac:dyDescent="0.25">
      <c r="A327" s="2"/>
      <c r="B327" s="25">
        <v>100</v>
      </c>
      <c r="C327" s="2" t="s">
        <v>40</v>
      </c>
      <c r="D327" s="29"/>
      <c r="E327" s="2">
        <v>100</v>
      </c>
      <c r="F327" s="31"/>
    </row>
    <row r="328" spans="1:6" x14ac:dyDescent="0.25">
      <c r="A328" s="2"/>
      <c r="B328" s="38">
        <v>130</v>
      </c>
      <c r="C328" s="3" t="s">
        <v>68</v>
      </c>
      <c r="D328" s="3"/>
      <c r="E328" s="6">
        <v>130</v>
      </c>
      <c r="F328" s="31"/>
    </row>
    <row r="329" spans="1:6" x14ac:dyDescent="0.25">
      <c r="A329" s="2"/>
      <c r="B329" s="25">
        <v>200</v>
      </c>
      <c r="C329" s="2" t="s">
        <v>15</v>
      </c>
      <c r="D329" s="2"/>
      <c r="E329" s="2">
        <v>200</v>
      </c>
      <c r="F329" s="31"/>
    </row>
    <row r="330" spans="1:6" x14ac:dyDescent="0.25">
      <c r="A330" s="2"/>
      <c r="B330" s="25">
        <v>284</v>
      </c>
      <c r="C330" s="2" t="s">
        <v>59</v>
      </c>
      <c r="D330" s="2"/>
      <c r="E330" s="2">
        <v>284</v>
      </c>
      <c r="F330" s="31"/>
    </row>
    <row r="331" spans="1:6" x14ac:dyDescent="0.25">
      <c r="A331" s="2"/>
      <c r="B331" s="25">
        <v>300</v>
      </c>
      <c r="C331" s="2" t="s">
        <v>16</v>
      </c>
      <c r="D331" s="2"/>
      <c r="E331" s="2">
        <v>300</v>
      </c>
      <c r="F331" s="31"/>
    </row>
    <row r="332" spans="1:6" x14ac:dyDescent="0.25">
      <c r="A332" s="2"/>
      <c r="B332" s="25">
        <v>382</v>
      </c>
      <c r="C332" s="2" t="s">
        <v>54</v>
      </c>
      <c r="D332" s="2"/>
      <c r="E332" s="2">
        <v>382</v>
      </c>
      <c r="F332" s="31"/>
    </row>
    <row r="333" spans="1:6" x14ac:dyDescent="0.25">
      <c r="A333" s="2"/>
      <c r="B333" s="25">
        <v>400</v>
      </c>
      <c r="C333" s="2" t="s">
        <v>17</v>
      </c>
      <c r="D333" s="2"/>
      <c r="E333" s="2">
        <v>400</v>
      </c>
      <c r="F333" s="31"/>
    </row>
    <row r="334" spans="1:6" x14ac:dyDescent="0.25">
      <c r="A334" s="2"/>
      <c r="B334" s="25">
        <v>500</v>
      </c>
      <c r="C334" s="2" t="s">
        <v>56</v>
      </c>
      <c r="D334" s="2"/>
      <c r="E334" s="2">
        <v>500</v>
      </c>
      <c r="F334" s="31"/>
    </row>
    <row r="335" spans="1:6" x14ac:dyDescent="0.25">
      <c r="A335" s="2"/>
      <c r="B335" s="25">
        <v>600</v>
      </c>
      <c r="C335" s="2" t="s">
        <v>18</v>
      </c>
      <c r="D335" s="2"/>
      <c r="E335" s="2">
        <v>600</v>
      </c>
      <c r="F335" s="31"/>
    </row>
    <row r="336" spans="1:6" ht="5.25" customHeight="1" x14ac:dyDescent="0.25">
      <c r="A336" s="2"/>
      <c r="B336" s="2"/>
      <c r="C336" s="2"/>
      <c r="D336" s="2"/>
      <c r="E336" s="2"/>
      <c r="F336" s="27"/>
    </row>
    <row r="337" spans="1:6" x14ac:dyDescent="0.25">
      <c r="A337" s="2"/>
      <c r="B337" s="30">
        <v>2900</v>
      </c>
      <c r="C337" s="29" t="s">
        <v>1089</v>
      </c>
      <c r="D337" s="2"/>
      <c r="E337" s="143">
        <v>2900</v>
      </c>
      <c r="F337" s="34">
        <f>SUM(F327:F335)</f>
        <v>0</v>
      </c>
    </row>
    <row r="338" spans="1:6" x14ac:dyDescent="0.25">
      <c r="A338" s="2"/>
      <c r="B338" s="30"/>
      <c r="C338" s="29"/>
      <c r="D338" s="2"/>
      <c r="E338" s="29"/>
      <c r="F338" s="33"/>
    </row>
    <row r="339" spans="1:6" x14ac:dyDescent="0.25">
      <c r="A339" s="41" t="s">
        <v>1090</v>
      </c>
      <c r="B339" s="40"/>
      <c r="C339" s="41"/>
      <c r="D339" s="3"/>
      <c r="E339" s="6"/>
      <c r="F339" s="33"/>
    </row>
    <row r="340" spans="1:6" ht="6" customHeight="1" x14ac:dyDescent="0.25">
      <c r="A340" s="41"/>
      <c r="B340" s="40"/>
      <c r="C340" s="41"/>
      <c r="D340" s="3"/>
      <c r="E340" s="6"/>
      <c r="F340" s="33"/>
    </row>
    <row r="341" spans="1:6" x14ac:dyDescent="0.25">
      <c r="A341" s="2"/>
      <c r="B341" s="35" t="s">
        <v>1065</v>
      </c>
      <c r="C341" s="36" t="s">
        <v>1066</v>
      </c>
      <c r="D341" s="37"/>
      <c r="E341" s="6"/>
      <c r="F341" s="33"/>
    </row>
    <row r="342" spans="1:6" x14ac:dyDescent="0.25">
      <c r="A342" s="2"/>
      <c r="B342" s="38">
        <v>100</v>
      </c>
      <c r="C342" s="3" t="s">
        <v>40</v>
      </c>
      <c r="D342" s="3"/>
      <c r="E342" s="6">
        <v>110</v>
      </c>
      <c r="F342" s="31"/>
    </row>
    <row r="343" spans="1:6" x14ac:dyDescent="0.25">
      <c r="A343" s="2"/>
      <c r="B343" s="38">
        <v>130</v>
      </c>
      <c r="C343" s="3" t="s">
        <v>68</v>
      </c>
      <c r="D343" s="3"/>
      <c r="E343" s="6">
        <v>130</v>
      </c>
      <c r="F343" s="31"/>
    </row>
    <row r="344" spans="1:6" x14ac:dyDescent="0.25">
      <c r="A344" s="2"/>
      <c r="B344" s="38">
        <v>200</v>
      </c>
      <c r="C344" s="3" t="s">
        <v>15</v>
      </c>
      <c r="D344" s="3"/>
      <c r="E344" s="6">
        <v>200</v>
      </c>
      <c r="F344" s="31"/>
    </row>
    <row r="345" spans="1:6" x14ac:dyDescent="0.25">
      <c r="A345" s="2"/>
      <c r="B345" s="25">
        <v>285</v>
      </c>
      <c r="C345" s="32" t="s">
        <v>1012</v>
      </c>
      <c r="D345" s="2"/>
      <c r="E345" s="2">
        <v>285</v>
      </c>
      <c r="F345" s="31"/>
    </row>
    <row r="346" spans="1:6" x14ac:dyDescent="0.25">
      <c r="A346" s="2"/>
      <c r="B346" s="25">
        <v>300</v>
      </c>
      <c r="C346" s="2" t="s">
        <v>16</v>
      </c>
      <c r="D346" s="3"/>
      <c r="E346" s="2">
        <v>300</v>
      </c>
      <c r="F346" s="31"/>
    </row>
    <row r="347" spans="1:6" x14ac:dyDescent="0.25">
      <c r="A347" s="2"/>
      <c r="B347" s="25">
        <v>382</v>
      </c>
      <c r="C347" s="2" t="s">
        <v>54</v>
      </c>
      <c r="D347" s="3"/>
      <c r="E347" s="2">
        <v>382</v>
      </c>
      <c r="F347" s="31"/>
    </row>
    <row r="348" spans="1:6" x14ac:dyDescent="0.25">
      <c r="A348" s="2"/>
      <c r="B348" s="25">
        <v>400</v>
      </c>
      <c r="C348" s="2" t="s">
        <v>17</v>
      </c>
      <c r="D348" s="3"/>
      <c r="E348" s="2">
        <v>400</v>
      </c>
      <c r="F348" s="31"/>
    </row>
    <row r="349" spans="1:6" x14ac:dyDescent="0.25">
      <c r="A349" s="2"/>
      <c r="B349" s="25">
        <v>500</v>
      </c>
      <c r="C349" s="2" t="s">
        <v>56</v>
      </c>
      <c r="D349" s="3"/>
      <c r="E349" s="2">
        <v>500</v>
      </c>
      <c r="F349" s="31"/>
    </row>
    <row r="350" spans="1:6" x14ac:dyDescent="0.25">
      <c r="A350" s="2"/>
      <c r="B350" s="38">
        <v>600</v>
      </c>
      <c r="C350" s="3" t="s">
        <v>18</v>
      </c>
      <c r="D350" s="3"/>
      <c r="E350" s="2">
        <v>600</v>
      </c>
      <c r="F350" s="31"/>
    </row>
    <row r="351" spans="1:6" x14ac:dyDescent="0.25">
      <c r="A351" s="2"/>
      <c r="B351" s="25">
        <v>955</v>
      </c>
      <c r="C351" s="2" t="s">
        <v>1235</v>
      </c>
      <c r="D351" s="2"/>
      <c r="E351" s="2">
        <v>955</v>
      </c>
      <c r="F351" s="31"/>
    </row>
    <row r="352" spans="1:6" ht="5.25" customHeight="1" x14ac:dyDescent="0.25">
      <c r="A352" s="2"/>
      <c r="B352" s="38"/>
      <c r="C352" s="3"/>
      <c r="D352" s="3"/>
      <c r="E352" s="6"/>
      <c r="F352" s="33"/>
    </row>
    <row r="353" spans="1:6" x14ac:dyDescent="0.25">
      <c r="A353" s="2"/>
      <c r="B353" s="30">
        <v>3000</v>
      </c>
      <c r="C353" s="35" t="s">
        <v>65</v>
      </c>
      <c r="D353" s="41"/>
      <c r="E353" s="117">
        <v>3000</v>
      </c>
      <c r="F353" s="34">
        <f>SUM(F342:F351)</f>
        <v>0</v>
      </c>
    </row>
    <row r="354" spans="1:6" x14ac:dyDescent="0.25">
      <c r="A354" s="2"/>
      <c r="B354" s="30"/>
      <c r="C354" s="35"/>
      <c r="D354" s="41"/>
      <c r="E354" s="39"/>
      <c r="F354" s="33"/>
    </row>
    <row r="355" spans="1:6" x14ac:dyDescent="0.25">
      <c r="A355" s="40">
        <v>3400</v>
      </c>
      <c r="B355" s="41" t="s">
        <v>90</v>
      </c>
      <c r="C355" s="41"/>
      <c r="D355" s="42"/>
      <c r="F355" s="33"/>
    </row>
    <row r="356" spans="1:6" ht="5.25" customHeight="1" x14ac:dyDescent="0.25">
      <c r="A356" s="2"/>
      <c r="B356" s="47"/>
      <c r="C356" s="47"/>
      <c r="D356" s="47"/>
      <c r="E356" s="47"/>
      <c r="F356" s="33"/>
    </row>
    <row r="357" spans="1:6" x14ac:dyDescent="0.25">
      <c r="A357" s="2"/>
      <c r="B357" s="35" t="s">
        <v>1065</v>
      </c>
      <c r="C357" s="36" t="s">
        <v>1066</v>
      </c>
      <c r="D357" s="37"/>
      <c r="E357" s="6"/>
      <c r="F357" s="46"/>
    </row>
    <row r="358" spans="1:6" x14ac:dyDescent="0.25">
      <c r="A358" s="2"/>
      <c r="B358" s="38">
        <v>100</v>
      </c>
      <c r="C358" s="3" t="s">
        <v>40</v>
      </c>
      <c r="D358" s="3"/>
      <c r="E358" s="6">
        <v>100</v>
      </c>
      <c r="F358" s="31"/>
    </row>
    <row r="359" spans="1:6" x14ac:dyDescent="0.25">
      <c r="A359" s="2"/>
      <c r="B359" s="38">
        <v>130</v>
      </c>
      <c r="C359" s="3" t="s">
        <v>68</v>
      </c>
      <c r="D359" s="3"/>
      <c r="E359" s="6">
        <v>130</v>
      </c>
      <c r="F359" s="31"/>
    </row>
    <row r="360" spans="1:6" x14ac:dyDescent="0.25">
      <c r="A360" s="2"/>
      <c r="B360" s="38">
        <v>200</v>
      </c>
      <c r="C360" s="3" t="s">
        <v>15</v>
      </c>
      <c r="D360" s="3"/>
      <c r="E360" s="6">
        <v>200</v>
      </c>
      <c r="F360" s="31"/>
    </row>
    <row r="361" spans="1:6" x14ac:dyDescent="0.25">
      <c r="A361" s="2"/>
      <c r="B361" s="25">
        <v>284</v>
      </c>
      <c r="C361" s="2" t="s">
        <v>59</v>
      </c>
      <c r="D361" s="2"/>
      <c r="E361" s="2">
        <v>284</v>
      </c>
      <c r="F361" s="31"/>
    </row>
    <row r="362" spans="1:6" x14ac:dyDescent="0.25">
      <c r="A362" s="2"/>
      <c r="B362" s="38">
        <v>300</v>
      </c>
      <c r="C362" s="3" t="s">
        <v>16</v>
      </c>
      <c r="D362" s="3"/>
      <c r="E362" s="6">
        <v>300</v>
      </c>
      <c r="F362" s="31"/>
    </row>
    <row r="363" spans="1:6" x14ac:dyDescent="0.25">
      <c r="A363" s="2"/>
      <c r="B363" s="38">
        <v>382</v>
      </c>
      <c r="C363" s="3" t="s">
        <v>54</v>
      </c>
      <c r="D363" s="3"/>
      <c r="E363" s="6">
        <v>382</v>
      </c>
      <c r="F363" s="31"/>
    </row>
    <row r="364" spans="1:6" x14ac:dyDescent="0.25">
      <c r="A364" s="2"/>
      <c r="B364" s="38">
        <v>400</v>
      </c>
      <c r="C364" s="3" t="s">
        <v>17</v>
      </c>
      <c r="D364" s="3"/>
      <c r="E364" s="6">
        <v>400</v>
      </c>
      <c r="F364" s="31"/>
    </row>
    <row r="365" spans="1:6" x14ac:dyDescent="0.25">
      <c r="A365" s="2"/>
      <c r="B365" s="25">
        <v>425</v>
      </c>
      <c r="C365" s="2" t="s">
        <v>922</v>
      </c>
      <c r="D365" s="2"/>
      <c r="E365" s="2">
        <v>425</v>
      </c>
      <c r="F365" s="31"/>
    </row>
    <row r="366" spans="1:6" x14ac:dyDescent="0.25">
      <c r="A366" s="2"/>
      <c r="B366" s="38">
        <v>500</v>
      </c>
      <c r="C366" s="3" t="s">
        <v>56</v>
      </c>
      <c r="D366" s="3"/>
      <c r="E366" s="6">
        <v>500</v>
      </c>
      <c r="F366" s="31"/>
    </row>
    <row r="367" spans="1:6" x14ac:dyDescent="0.25">
      <c r="A367" s="2"/>
      <c r="B367" s="38">
        <v>600</v>
      </c>
      <c r="C367" s="3" t="s">
        <v>18</v>
      </c>
      <c r="D367" s="3"/>
      <c r="E367" s="6">
        <v>600</v>
      </c>
      <c r="F367" s="31"/>
    </row>
    <row r="368" spans="1:6" x14ac:dyDescent="0.25">
      <c r="A368" s="2"/>
      <c r="B368" s="25">
        <v>955</v>
      </c>
      <c r="C368" s="2" t="s">
        <v>1235</v>
      </c>
      <c r="D368" s="2"/>
      <c r="E368" s="2">
        <v>955</v>
      </c>
      <c r="F368" s="31"/>
    </row>
    <row r="369" spans="1:6" ht="6" customHeight="1" x14ac:dyDescent="0.25">
      <c r="A369" s="2"/>
      <c r="B369" s="38"/>
      <c r="C369" s="3"/>
      <c r="D369" s="3"/>
      <c r="E369" s="6"/>
      <c r="F369" s="33"/>
    </row>
    <row r="370" spans="1:6" x14ac:dyDescent="0.25">
      <c r="A370" s="2"/>
      <c r="B370" s="35">
        <v>3400</v>
      </c>
      <c r="C370" s="48" t="s">
        <v>78</v>
      </c>
      <c r="D370" s="36"/>
      <c r="E370" s="117">
        <v>3400</v>
      </c>
      <c r="F370" s="34">
        <f>SUM(F358:F368)</f>
        <v>0</v>
      </c>
    </row>
    <row r="371" spans="1:6" x14ac:dyDescent="0.25">
      <c r="A371" s="2"/>
      <c r="B371" s="38"/>
      <c r="C371" s="36" t="s">
        <v>1251</v>
      </c>
      <c r="D371" s="3"/>
      <c r="E371" s="6"/>
      <c r="F371" s="33"/>
    </row>
    <row r="372" spans="1:6" x14ac:dyDescent="0.25">
      <c r="A372" s="2"/>
      <c r="B372" s="2"/>
      <c r="C372" s="2"/>
      <c r="D372" s="2"/>
      <c r="E372" s="2"/>
      <c r="F372" s="27"/>
    </row>
    <row r="373" spans="1:6" x14ac:dyDescent="0.25">
      <c r="A373" s="26" t="s">
        <v>1091</v>
      </c>
      <c r="B373" s="2"/>
      <c r="C373" s="2"/>
      <c r="D373" s="2"/>
      <c r="E373" s="2"/>
      <c r="F373" s="27"/>
    </row>
    <row r="374" spans="1:6" ht="6" customHeight="1" x14ac:dyDescent="0.25">
      <c r="A374" s="2"/>
      <c r="B374" s="2"/>
      <c r="C374" s="2"/>
      <c r="D374" s="2"/>
      <c r="E374" s="2"/>
      <c r="F374" s="27"/>
    </row>
    <row r="375" spans="1:6" x14ac:dyDescent="0.25">
      <c r="A375" s="2"/>
      <c r="B375" s="29" t="s">
        <v>1065</v>
      </c>
      <c r="C375" s="30" t="s">
        <v>1066</v>
      </c>
      <c r="D375" s="2"/>
      <c r="E375" s="2"/>
      <c r="F375" s="27"/>
    </row>
    <row r="376" spans="1:6" x14ac:dyDescent="0.25">
      <c r="A376" s="2"/>
      <c r="B376" s="25">
        <v>100</v>
      </c>
      <c r="C376" s="2" t="s">
        <v>40</v>
      </c>
      <c r="D376" s="29"/>
      <c r="E376" s="2">
        <v>100</v>
      </c>
      <c r="F376" s="31"/>
    </row>
    <row r="377" spans="1:6" x14ac:dyDescent="0.25">
      <c r="A377" s="2"/>
      <c r="B377" s="38">
        <v>130</v>
      </c>
      <c r="C377" s="3" t="s">
        <v>68</v>
      </c>
      <c r="D377" s="3"/>
      <c r="E377" s="6">
        <v>130</v>
      </c>
      <c r="F377" s="31"/>
    </row>
    <row r="378" spans="1:6" x14ac:dyDescent="0.25">
      <c r="A378" s="2"/>
      <c r="B378" s="25">
        <v>200</v>
      </c>
      <c r="C378" s="2" t="s">
        <v>15</v>
      </c>
      <c r="D378" s="2"/>
      <c r="E378" s="2">
        <v>200</v>
      </c>
      <c r="F378" s="31"/>
    </row>
    <row r="379" spans="1:6" x14ac:dyDescent="0.25">
      <c r="A379" s="2"/>
      <c r="B379" s="25">
        <v>284</v>
      </c>
      <c r="C379" s="2" t="s">
        <v>59</v>
      </c>
      <c r="D379" s="2"/>
      <c r="E379" s="2">
        <v>284</v>
      </c>
      <c r="F379" s="31"/>
    </row>
    <row r="380" spans="1:6" x14ac:dyDescent="0.25">
      <c r="A380" s="2"/>
      <c r="B380" s="25">
        <v>300</v>
      </c>
      <c r="C380" s="2" t="s">
        <v>16</v>
      </c>
      <c r="D380" s="2"/>
      <c r="E380" s="2">
        <v>300</v>
      </c>
      <c r="F380" s="31"/>
    </row>
    <row r="381" spans="1:6" x14ac:dyDescent="0.25">
      <c r="A381" s="2"/>
      <c r="B381" s="25">
        <v>382</v>
      </c>
      <c r="C381" s="2" t="s">
        <v>54</v>
      </c>
      <c r="D381" s="2"/>
      <c r="E381" s="2">
        <v>382</v>
      </c>
      <c r="F381" s="31"/>
    </row>
    <row r="382" spans="1:6" x14ac:dyDescent="0.25">
      <c r="A382" s="2"/>
      <c r="B382" s="25">
        <v>400</v>
      </c>
      <c r="C382" s="2" t="s">
        <v>17</v>
      </c>
      <c r="D382" s="2"/>
      <c r="E382" s="2">
        <v>400</v>
      </c>
      <c r="F382" s="31"/>
    </row>
    <row r="383" spans="1:6" x14ac:dyDescent="0.25">
      <c r="A383" s="2"/>
      <c r="B383" s="25">
        <v>425</v>
      </c>
      <c r="C383" s="2" t="s">
        <v>922</v>
      </c>
      <c r="D383" s="2"/>
      <c r="E383" s="2">
        <v>425</v>
      </c>
      <c r="F383" s="31"/>
    </row>
    <row r="384" spans="1:6" x14ac:dyDescent="0.25">
      <c r="A384" s="2"/>
      <c r="B384" s="25">
        <v>500</v>
      </c>
      <c r="C384" s="2" t="s">
        <v>56</v>
      </c>
      <c r="D384" s="2"/>
      <c r="E384" s="2">
        <v>500</v>
      </c>
      <c r="F384" s="31"/>
    </row>
    <row r="385" spans="1:6" x14ac:dyDescent="0.25">
      <c r="A385" s="2"/>
      <c r="B385" s="25">
        <v>600</v>
      </c>
      <c r="C385" s="2" t="s">
        <v>18</v>
      </c>
      <c r="D385" s="2"/>
      <c r="E385" s="2">
        <v>600</v>
      </c>
      <c r="F385" s="31"/>
    </row>
    <row r="386" spans="1:6" x14ac:dyDescent="0.25">
      <c r="A386" s="2"/>
      <c r="B386" s="25">
        <v>955</v>
      </c>
      <c r="C386" s="2" t="s">
        <v>1235</v>
      </c>
      <c r="D386" s="2"/>
      <c r="E386" s="2">
        <v>955</v>
      </c>
      <c r="F386" s="31"/>
    </row>
    <row r="387" spans="1:6" ht="6" customHeight="1" x14ac:dyDescent="0.25">
      <c r="A387" s="2"/>
      <c r="B387" s="2"/>
      <c r="C387" s="2"/>
      <c r="D387" s="2"/>
      <c r="E387" s="2"/>
      <c r="F387" s="27"/>
    </row>
    <row r="388" spans="1:6" x14ac:dyDescent="0.25">
      <c r="A388" s="2"/>
      <c r="B388" s="30">
        <v>3500</v>
      </c>
      <c r="C388" s="29" t="s">
        <v>1252</v>
      </c>
      <c r="D388" s="2"/>
      <c r="E388" s="26">
        <v>3500</v>
      </c>
      <c r="F388" s="34">
        <f>SUM(F376:F386)</f>
        <v>0</v>
      </c>
    </row>
    <row r="389" spans="1:6" x14ac:dyDescent="0.25">
      <c r="A389" s="2"/>
      <c r="B389" s="2"/>
      <c r="C389" s="2"/>
      <c r="D389" s="2"/>
      <c r="E389" s="2"/>
      <c r="F389" s="27"/>
    </row>
    <row r="390" spans="1:6" x14ac:dyDescent="0.25">
      <c r="A390" s="26" t="s">
        <v>1244</v>
      </c>
      <c r="B390" s="2"/>
      <c r="C390" s="2"/>
      <c r="D390" s="2"/>
      <c r="E390" s="2"/>
      <c r="F390" s="27"/>
    </row>
    <row r="391" spans="1:6" x14ac:dyDescent="0.25">
      <c r="A391" s="2"/>
      <c r="B391" s="2"/>
      <c r="C391" s="2"/>
      <c r="D391" s="2"/>
      <c r="E391" s="2"/>
      <c r="F391" s="27"/>
    </row>
    <row r="392" spans="1:6" x14ac:dyDescent="0.25">
      <c r="A392" s="2"/>
      <c r="B392" s="102">
        <v>3552</v>
      </c>
      <c r="C392" s="26" t="s">
        <v>1092</v>
      </c>
      <c r="D392" s="2"/>
      <c r="E392" s="2"/>
      <c r="F392" s="27"/>
    </row>
    <row r="393" spans="1:6" ht="5.25" customHeight="1" x14ac:dyDescent="0.25">
      <c r="A393" s="2"/>
      <c r="B393" s="2"/>
      <c r="C393" s="2"/>
      <c r="D393" s="2"/>
      <c r="E393" s="2"/>
      <c r="F393" s="27"/>
    </row>
    <row r="394" spans="1:6" x14ac:dyDescent="0.25">
      <c r="A394" s="2"/>
      <c r="B394" s="29" t="s">
        <v>1065</v>
      </c>
      <c r="C394" s="30" t="s">
        <v>1066</v>
      </c>
      <c r="D394" s="2"/>
      <c r="E394" s="2"/>
      <c r="F394" s="27"/>
    </row>
    <row r="395" spans="1:6" x14ac:dyDescent="0.25">
      <c r="A395" s="2"/>
      <c r="B395" s="25">
        <v>100</v>
      </c>
      <c r="C395" s="2" t="s">
        <v>40</v>
      </c>
      <c r="D395" s="29"/>
      <c r="E395" s="2">
        <v>100</v>
      </c>
      <c r="F395" s="31"/>
    </row>
    <row r="396" spans="1:6" x14ac:dyDescent="0.25">
      <c r="A396" s="2"/>
      <c r="B396" s="38">
        <v>130</v>
      </c>
      <c r="C396" s="3" t="s">
        <v>68</v>
      </c>
      <c r="D396" s="3"/>
      <c r="E396" s="6">
        <v>130</v>
      </c>
      <c r="F396" s="31"/>
    </row>
    <row r="397" spans="1:6" x14ac:dyDescent="0.25">
      <c r="A397" s="2"/>
      <c r="B397" s="25">
        <v>200</v>
      </c>
      <c r="C397" s="2" t="s">
        <v>15</v>
      </c>
      <c r="D397" s="2"/>
      <c r="E397" s="2">
        <v>200</v>
      </c>
      <c r="F397" s="31"/>
    </row>
    <row r="398" spans="1:6" x14ac:dyDescent="0.25">
      <c r="A398" s="2"/>
      <c r="B398" s="25">
        <v>284</v>
      </c>
      <c r="C398" s="2" t="s">
        <v>59</v>
      </c>
      <c r="D398" s="2"/>
      <c r="E398" s="2">
        <v>284</v>
      </c>
      <c r="F398" s="31"/>
    </row>
    <row r="399" spans="1:6" x14ac:dyDescent="0.25">
      <c r="A399" s="2"/>
      <c r="B399" s="25">
        <v>300</v>
      </c>
      <c r="C399" s="2" t="s">
        <v>16</v>
      </c>
      <c r="D399" s="2"/>
      <c r="E399" s="2">
        <v>300</v>
      </c>
      <c r="F399" s="31"/>
    </row>
    <row r="400" spans="1:6" x14ac:dyDescent="0.25">
      <c r="A400" s="2"/>
      <c r="B400" s="25">
        <v>382</v>
      </c>
      <c r="C400" s="2" t="s">
        <v>54</v>
      </c>
      <c r="D400" s="2"/>
      <c r="E400" s="2">
        <v>382</v>
      </c>
      <c r="F400" s="31"/>
    </row>
    <row r="401" spans="1:6" x14ac:dyDescent="0.25">
      <c r="A401" s="2"/>
      <c r="B401" s="25">
        <v>400</v>
      </c>
      <c r="C401" s="2" t="s">
        <v>17</v>
      </c>
      <c r="D401" s="2"/>
      <c r="E401" s="2">
        <v>400</v>
      </c>
      <c r="F401" s="31"/>
    </row>
    <row r="402" spans="1:6" x14ac:dyDescent="0.25">
      <c r="A402" s="2"/>
      <c r="B402" s="25">
        <v>500</v>
      </c>
      <c r="C402" s="2" t="s">
        <v>56</v>
      </c>
      <c r="D402" s="2"/>
      <c r="E402" s="2">
        <v>500</v>
      </c>
      <c r="F402" s="31"/>
    </row>
    <row r="403" spans="1:6" x14ac:dyDescent="0.25">
      <c r="A403" s="2"/>
      <c r="B403" s="25">
        <v>600</v>
      </c>
      <c r="C403" s="2" t="s">
        <v>18</v>
      </c>
      <c r="D403" s="2"/>
      <c r="E403" s="2">
        <v>600</v>
      </c>
      <c r="F403" s="31"/>
    </row>
    <row r="404" spans="1:6" ht="5.25" customHeight="1" x14ac:dyDescent="0.25">
      <c r="A404" s="2"/>
      <c r="B404" s="2"/>
      <c r="C404" s="2"/>
      <c r="D404" s="2"/>
      <c r="E404" s="2"/>
      <c r="F404" s="27"/>
    </row>
    <row r="405" spans="1:6" ht="15.75" thickBot="1" x14ac:dyDescent="0.3">
      <c r="A405" s="2"/>
      <c r="B405" s="30">
        <v>3552</v>
      </c>
      <c r="C405" s="29" t="s">
        <v>1093</v>
      </c>
      <c r="D405" s="2"/>
      <c r="E405" s="29">
        <v>3552</v>
      </c>
      <c r="F405" s="45">
        <f>SUM(F395:F403)</f>
        <v>0</v>
      </c>
    </row>
    <row r="406" spans="1:6" ht="15.75" thickTop="1" x14ac:dyDescent="0.25">
      <c r="A406" s="2"/>
      <c r="B406" s="2"/>
      <c r="C406" s="2"/>
      <c r="D406" s="2"/>
      <c r="E406" s="2"/>
      <c r="F406" s="27"/>
    </row>
    <row r="407" spans="1:6" x14ac:dyDescent="0.25">
      <c r="A407" s="2"/>
      <c r="B407" s="102">
        <v>3554</v>
      </c>
      <c r="C407" s="26" t="s">
        <v>1094</v>
      </c>
      <c r="D407" s="2"/>
      <c r="E407" s="2"/>
      <c r="F407" s="27"/>
    </row>
    <row r="408" spans="1:6" ht="5.25" customHeight="1" x14ac:dyDescent="0.25">
      <c r="A408" s="2"/>
      <c r="B408" s="2"/>
      <c r="C408" s="2"/>
      <c r="D408" s="2"/>
      <c r="E408" s="2"/>
      <c r="F408" s="27"/>
    </row>
    <row r="409" spans="1:6" x14ac:dyDescent="0.25">
      <c r="A409" s="2"/>
      <c r="B409" s="29" t="s">
        <v>1065</v>
      </c>
      <c r="C409" s="30" t="s">
        <v>1066</v>
      </c>
      <c r="D409" s="2"/>
      <c r="E409" s="2"/>
      <c r="F409" s="27"/>
    </row>
    <row r="410" spans="1:6" x14ac:dyDescent="0.25">
      <c r="A410" s="2"/>
      <c r="B410" s="25">
        <v>100</v>
      </c>
      <c r="C410" s="2" t="s">
        <v>40</v>
      </c>
      <c r="D410" s="29"/>
      <c r="E410" s="2">
        <v>100</v>
      </c>
      <c r="F410" s="31"/>
    </row>
    <row r="411" spans="1:6" x14ac:dyDescent="0.25">
      <c r="A411" s="2"/>
      <c r="B411" s="38">
        <v>130</v>
      </c>
      <c r="C411" s="3" t="s">
        <v>68</v>
      </c>
      <c r="D411" s="3"/>
      <c r="E411" s="6">
        <v>130</v>
      </c>
      <c r="F411" s="31"/>
    </row>
    <row r="412" spans="1:6" x14ac:dyDescent="0.25">
      <c r="A412" s="2"/>
      <c r="B412" s="25">
        <v>200</v>
      </c>
      <c r="C412" s="2" t="s">
        <v>15</v>
      </c>
      <c r="D412" s="2"/>
      <c r="E412" s="2">
        <v>200</v>
      </c>
      <c r="F412" s="31"/>
    </row>
    <row r="413" spans="1:6" x14ac:dyDescent="0.25">
      <c r="A413" s="2"/>
      <c r="B413" s="25">
        <v>284</v>
      </c>
      <c r="C413" s="2" t="s">
        <v>59</v>
      </c>
      <c r="D413" s="2"/>
      <c r="E413" s="2">
        <v>284</v>
      </c>
      <c r="F413" s="31"/>
    </row>
    <row r="414" spans="1:6" x14ac:dyDescent="0.25">
      <c r="A414" s="2"/>
      <c r="B414" s="25">
        <v>300</v>
      </c>
      <c r="C414" s="2" t="s">
        <v>16</v>
      </c>
      <c r="D414" s="2"/>
      <c r="E414" s="2">
        <v>300</v>
      </c>
      <c r="F414" s="31"/>
    </row>
    <row r="415" spans="1:6" x14ac:dyDescent="0.25">
      <c r="A415" s="2"/>
      <c r="B415" s="25">
        <v>382</v>
      </c>
      <c r="C415" s="2" t="s">
        <v>54</v>
      </c>
      <c r="D415" s="2"/>
      <c r="E415" s="2">
        <v>382</v>
      </c>
      <c r="F415" s="31"/>
    </row>
    <row r="416" spans="1:6" x14ac:dyDescent="0.25">
      <c r="A416" s="2"/>
      <c r="B416" s="25">
        <v>400</v>
      </c>
      <c r="C416" s="2" t="s">
        <v>17</v>
      </c>
      <c r="D416" s="2"/>
      <c r="E416" s="2">
        <v>400</v>
      </c>
      <c r="F416" s="31"/>
    </row>
    <row r="417" spans="1:6" x14ac:dyDescent="0.25">
      <c r="A417" s="2"/>
      <c r="B417" s="25">
        <v>500</v>
      </c>
      <c r="C417" s="2" t="s">
        <v>56</v>
      </c>
      <c r="D417" s="2"/>
      <c r="E417" s="2">
        <v>500</v>
      </c>
      <c r="F417" s="31"/>
    </row>
    <row r="418" spans="1:6" x14ac:dyDescent="0.25">
      <c r="A418" s="2"/>
      <c r="B418" s="25">
        <v>600</v>
      </c>
      <c r="C418" s="2" t="s">
        <v>18</v>
      </c>
      <c r="D418" s="2"/>
      <c r="E418" s="2">
        <v>600</v>
      </c>
      <c r="F418" s="31"/>
    </row>
    <row r="419" spans="1:6" ht="7.5" customHeight="1" x14ac:dyDescent="0.25">
      <c r="A419" s="2"/>
      <c r="B419" s="2"/>
      <c r="C419" s="2"/>
      <c r="D419" s="2"/>
      <c r="E419" s="2"/>
      <c r="F419" s="27"/>
    </row>
    <row r="420" spans="1:6" ht="15.75" thickBot="1" x14ac:dyDescent="0.3">
      <c r="A420" s="2"/>
      <c r="B420" s="30">
        <v>3554</v>
      </c>
      <c r="C420" s="29" t="s">
        <v>1095</v>
      </c>
      <c r="D420" s="2"/>
      <c r="E420" s="29">
        <v>3554</v>
      </c>
      <c r="F420" s="45">
        <f>SUM(F410:F418)</f>
        <v>0</v>
      </c>
    </row>
    <row r="421" spans="1:6" ht="15.75" thickTop="1" x14ac:dyDescent="0.25">
      <c r="A421" s="2"/>
      <c r="B421" s="2"/>
      <c r="C421" s="2"/>
      <c r="D421" s="2"/>
      <c r="E421" s="2"/>
      <c r="F421" s="27"/>
    </row>
    <row r="422" spans="1:6" x14ac:dyDescent="0.25">
      <c r="A422" s="2"/>
      <c r="B422" s="102">
        <v>3556</v>
      </c>
      <c r="C422" s="26" t="s">
        <v>1096</v>
      </c>
      <c r="D422" s="2"/>
      <c r="E422" s="2"/>
      <c r="F422" s="27"/>
    </row>
    <row r="423" spans="1:6" ht="4.5" customHeight="1" x14ac:dyDescent="0.25">
      <c r="A423" s="2"/>
      <c r="B423" s="2"/>
      <c r="C423" s="2"/>
      <c r="D423" s="2"/>
      <c r="E423" s="2"/>
      <c r="F423" s="27"/>
    </row>
    <row r="424" spans="1:6" x14ac:dyDescent="0.25">
      <c r="A424" s="2"/>
      <c r="B424" s="29" t="s">
        <v>1065</v>
      </c>
      <c r="C424" s="30" t="s">
        <v>1066</v>
      </c>
      <c r="D424" s="2"/>
      <c r="E424" s="2"/>
      <c r="F424" s="27"/>
    </row>
    <row r="425" spans="1:6" x14ac:dyDescent="0.25">
      <c r="A425" s="2"/>
      <c r="B425" s="25">
        <v>100</v>
      </c>
      <c r="C425" s="2" t="s">
        <v>40</v>
      </c>
      <c r="D425" s="29"/>
      <c r="E425" s="2">
        <v>100</v>
      </c>
      <c r="F425" s="31"/>
    </row>
    <row r="426" spans="1:6" x14ac:dyDescent="0.25">
      <c r="A426" s="2"/>
      <c r="B426" s="38">
        <v>130</v>
      </c>
      <c r="C426" s="3" t="s">
        <v>68</v>
      </c>
      <c r="D426" s="3"/>
      <c r="E426" s="6">
        <v>130</v>
      </c>
      <c r="F426" s="31"/>
    </row>
    <row r="427" spans="1:6" x14ac:dyDescent="0.25">
      <c r="A427" s="2"/>
      <c r="B427" s="25">
        <v>200</v>
      </c>
      <c r="C427" s="2" t="s">
        <v>15</v>
      </c>
      <c r="D427" s="2"/>
      <c r="E427" s="2">
        <v>200</v>
      </c>
      <c r="F427" s="31"/>
    </row>
    <row r="428" spans="1:6" x14ac:dyDescent="0.25">
      <c r="A428" s="2"/>
      <c r="B428" s="25">
        <v>284</v>
      </c>
      <c r="C428" s="2" t="s">
        <v>59</v>
      </c>
      <c r="D428" s="2"/>
      <c r="E428" s="2">
        <v>284</v>
      </c>
      <c r="F428" s="31"/>
    </row>
    <row r="429" spans="1:6" x14ac:dyDescent="0.25">
      <c r="A429" s="2"/>
      <c r="B429" s="25">
        <v>300</v>
      </c>
      <c r="C429" s="2" t="s">
        <v>16</v>
      </c>
      <c r="D429" s="2"/>
      <c r="E429" s="2">
        <v>300</v>
      </c>
      <c r="F429" s="31"/>
    </row>
    <row r="430" spans="1:6" x14ac:dyDescent="0.25">
      <c r="A430" s="2"/>
      <c r="B430" s="25">
        <v>382</v>
      </c>
      <c r="C430" s="2" t="s">
        <v>54</v>
      </c>
      <c r="D430" s="2"/>
      <c r="E430" s="2">
        <v>382</v>
      </c>
      <c r="F430" s="31"/>
    </row>
    <row r="431" spans="1:6" x14ac:dyDescent="0.25">
      <c r="A431" s="2"/>
      <c r="B431" s="25">
        <v>400</v>
      </c>
      <c r="C431" s="2" t="s">
        <v>17</v>
      </c>
      <c r="D431" s="2"/>
      <c r="E431" s="2">
        <v>400</v>
      </c>
      <c r="F431" s="31"/>
    </row>
    <row r="432" spans="1:6" x14ac:dyDescent="0.25">
      <c r="A432" s="2"/>
      <c r="B432" s="25">
        <v>425</v>
      </c>
      <c r="C432" s="2" t="s">
        <v>922</v>
      </c>
      <c r="D432" s="2"/>
      <c r="E432" s="2">
        <v>425</v>
      </c>
      <c r="F432" s="31"/>
    </row>
    <row r="433" spans="1:6" x14ac:dyDescent="0.25">
      <c r="A433" s="2"/>
      <c r="B433" s="25">
        <v>500</v>
      </c>
      <c r="C433" s="2" t="s">
        <v>56</v>
      </c>
      <c r="D433" s="2"/>
      <c r="E433" s="2">
        <v>500</v>
      </c>
      <c r="F433" s="31"/>
    </row>
    <row r="434" spans="1:6" x14ac:dyDescent="0.25">
      <c r="A434" s="2"/>
      <c r="B434" s="25">
        <v>600</v>
      </c>
      <c r="C434" s="2" t="s">
        <v>18</v>
      </c>
      <c r="D434" s="2"/>
      <c r="E434" s="2">
        <v>600</v>
      </c>
      <c r="F434" s="31"/>
    </row>
    <row r="435" spans="1:6" x14ac:dyDescent="0.25">
      <c r="A435" s="2"/>
      <c r="B435" s="2"/>
      <c r="C435" s="2"/>
      <c r="D435" s="2"/>
      <c r="E435" s="2"/>
      <c r="F435" s="27"/>
    </row>
    <row r="436" spans="1:6" ht="15.75" thickBot="1" x14ac:dyDescent="0.3">
      <c r="A436" s="2"/>
      <c r="B436" s="30">
        <v>3556</v>
      </c>
      <c r="C436" s="29" t="s">
        <v>1097</v>
      </c>
      <c r="D436" s="2"/>
      <c r="E436" s="29">
        <v>3556</v>
      </c>
      <c r="F436" s="45">
        <f>SUM(F425:F434)</f>
        <v>0</v>
      </c>
    </row>
    <row r="437" spans="1:6" ht="15.75" thickTop="1" x14ac:dyDescent="0.25">
      <c r="A437" s="2"/>
      <c r="B437" s="2"/>
      <c r="C437" s="26"/>
      <c r="D437" s="2"/>
      <c r="E437" s="26"/>
      <c r="F437" s="33"/>
    </row>
    <row r="438" spans="1:6" x14ac:dyDescent="0.25">
      <c r="A438" s="2"/>
      <c r="B438" s="102">
        <v>3558</v>
      </c>
      <c r="C438" s="26" t="s">
        <v>1098</v>
      </c>
      <c r="D438" s="2"/>
      <c r="E438" s="2"/>
      <c r="F438" s="27"/>
    </row>
    <row r="439" spans="1:6" ht="5.25" customHeight="1" x14ac:dyDescent="0.25">
      <c r="A439" s="2"/>
      <c r="B439" s="2"/>
      <c r="C439" s="2"/>
      <c r="D439" s="2"/>
      <c r="E439" s="2"/>
      <c r="F439" s="27"/>
    </row>
    <row r="440" spans="1:6" x14ac:dyDescent="0.25">
      <c r="A440" s="2"/>
      <c r="B440" s="29" t="s">
        <v>1065</v>
      </c>
      <c r="C440" s="30" t="s">
        <v>1066</v>
      </c>
      <c r="D440" s="2"/>
      <c r="E440" s="2"/>
      <c r="F440" s="27"/>
    </row>
    <row r="441" spans="1:6" x14ac:dyDescent="0.25">
      <c r="A441" s="2"/>
      <c r="B441" s="25">
        <v>100</v>
      </c>
      <c r="C441" s="2" t="s">
        <v>40</v>
      </c>
      <c r="D441" s="29"/>
      <c r="E441" s="2">
        <v>100</v>
      </c>
      <c r="F441" s="31"/>
    </row>
    <row r="442" spans="1:6" x14ac:dyDescent="0.25">
      <c r="A442" s="2"/>
      <c r="B442" s="38">
        <v>130</v>
      </c>
      <c r="C442" s="3" t="s">
        <v>68</v>
      </c>
      <c r="D442" s="3"/>
      <c r="E442" s="6">
        <v>130</v>
      </c>
      <c r="F442" s="31"/>
    </row>
    <row r="443" spans="1:6" x14ac:dyDescent="0.25">
      <c r="A443" s="2"/>
      <c r="B443" s="25">
        <v>200</v>
      </c>
      <c r="C443" s="2" t="s">
        <v>15</v>
      </c>
      <c r="D443" s="2"/>
      <c r="E443" s="2">
        <v>200</v>
      </c>
      <c r="F443" s="31"/>
    </row>
    <row r="444" spans="1:6" x14ac:dyDescent="0.25">
      <c r="A444" s="2"/>
      <c r="B444" s="25">
        <v>284</v>
      </c>
      <c r="C444" s="2" t="s">
        <v>59</v>
      </c>
      <c r="D444" s="2"/>
      <c r="E444" s="2">
        <v>284</v>
      </c>
      <c r="F444" s="31"/>
    </row>
    <row r="445" spans="1:6" x14ac:dyDescent="0.25">
      <c r="A445" s="2"/>
      <c r="B445" s="25">
        <v>300</v>
      </c>
      <c r="C445" s="2" t="s">
        <v>16</v>
      </c>
      <c r="D445" s="2"/>
      <c r="E445" s="2">
        <v>300</v>
      </c>
      <c r="F445" s="31"/>
    </row>
    <row r="446" spans="1:6" x14ac:dyDescent="0.25">
      <c r="A446" s="2"/>
      <c r="B446" s="25">
        <v>382</v>
      </c>
      <c r="C446" s="2" t="s">
        <v>54</v>
      </c>
      <c r="D446" s="2"/>
      <c r="E446" s="2">
        <v>382</v>
      </c>
      <c r="F446" s="31"/>
    </row>
    <row r="447" spans="1:6" x14ac:dyDescent="0.25">
      <c r="A447" s="2"/>
      <c r="B447" s="25">
        <v>400</v>
      </c>
      <c r="C447" s="2" t="s">
        <v>17</v>
      </c>
      <c r="D447" s="2"/>
      <c r="E447" s="2">
        <v>400</v>
      </c>
      <c r="F447" s="31"/>
    </row>
    <row r="448" spans="1:6" x14ac:dyDescent="0.25">
      <c r="A448" s="2"/>
      <c r="B448" s="25">
        <v>500</v>
      </c>
      <c r="C448" s="2" t="s">
        <v>56</v>
      </c>
      <c r="D448" s="2"/>
      <c r="E448" s="2">
        <v>500</v>
      </c>
      <c r="F448" s="31"/>
    </row>
    <row r="449" spans="1:6" x14ac:dyDescent="0.25">
      <c r="A449" s="2"/>
      <c r="B449" s="25">
        <v>600</v>
      </c>
      <c r="C449" s="2" t="s">
        <v>18</v>
      </c>
      <c r="D449" s="2"/>
      <c r="E449" s="2">
        <v>600</v>
      </c>
      <c r="F449" s="31"/>
    </row>
    <row r="450" spans="1:6" x14ac:dyDescent="0.25">
      <c r="A450" s="2"/>
      <c r="B450" s="2"/>
      <c r="C450" s="2"/>
      <c r="D450" s="2"/>
      <c r="E450" s="2"/>
      <c r="F450" s="27"/>
    </row>
    <row r="451" spans="1:6" ht="15.75" thickBot="1" x14ac:dyDescent="0.3">
      <c r="A451" s="2"/>
      <c r="B451" s="30">
        <v>3558</v>
      </c>
      <c r="C451" s="29" t="s">
        <v>1099</v>
      </c>
      <c r="D451" s="2"/>
      <c r="E451" s="29">
        <v>3558</v>
      </c>
      <c r="F451" s="45">
        <f>SUM(F441:F449)</f>
        <v>0</v>
      </c>
    </row>
    <row r="452" spans="1:6" ht="15.75" thickTop="1" x14ac:dyDescent="0.25">
      <c r="A452" s="2"/>
      <c r="B452" s="2"/>
      <c r="C452" s="2"/>
      <c r="D452" s="2"/>
      <c r="E452" s="2"/>
      <c r="F452" s="27"/>
    </row>
    <row r="453" spans="1:6" x14ac:dyDescent="0.25">
      <c r="A453" s="2"/>
      <c r="B453" s="102">
        <v>3550</v>
      </c>
      <c r="C453" s="26" t="s">
        <v>1100</v>
      </c>
      <c r="D453" s="2"/>
      <c r="E453" s="26">
        <v>3550</v>
      </c>
      <c r="F453" s="34">
        <f>F405+F420+F436+F451</f>
        <v>0</v>
      </c>
    </row>
    <row r="454" spans="1:6" x14ac:dyDescent="0.25">
      <c r="A454" s="2"/>
      <c r="B454" s="2"/>
      <c r="C454" s="26" t="s">
        <v>1101</v>
      </c>
      <c r="D454" s="2"/>
      <c r="E454" s="2"/>
      <c r="F454" s="27"/>
    </row>
    <row r="455" spans="1:6" x14ac:dyDescent="0.25">
      <c r="A455" s="2"/>
      <c r="B455" s="2"/>
      <c r="C455" s="2"/>
      <c r="D455" s="2"/>
      <c r="E455" s="2"/>
      <c r="F455" s="27"/>
    </row>
    <row r="456" spans="1:6" x14ac:dyDescent="0.25">
      <c r="A456" s="41" t="s">
        <v>1102</v>
      </c>
      <c r="B456" s="40"/>
      <c r="C456" s="41"/>
      <c r="D456" s="37"/>
      <c r="E456" s="42"/>
      <c r="F456" s="33"/>
    </row>
    <row r="457" spans="1:6" x14ac:dyDescent="0.25">
      <c r="A457" s="3"/>
      <c r="B457" s="35"/>
      <c r="C457" s="36"/>
      <c r="D457" s="36"/>
      <c r="E457" s="39"/>
      <c r="F457" s="46"/>
    </row>
    <row r="458" spans="1:6" x14ac:dyDescent="0.25">
      <c r="A458" s="3"/>
      <c r="B458" s="40">
        <v>4200</v>
      </c>
      <c r="C458" s="41" t="s">
        <v>1606</v>
      </c>
      <c r="D458" s="41"/>
      <c r="E458" s="39"/>
      <c r="F458" s="46"/>
    </row>
    <row r="459" spans="1:6" x14ac:dyDescent="0.25">
      <c r="A459" s="3"/>
      <c r="B459" s="47"/>
      <c r="C459" s="49" t="s">
        <v>1605</v>
      </c>
      <c r="D459" s="50"/>
      <c r="E459" s="39"/>
      <c r="F459" s="46"/>
    </row>
    <row r="460" spans="1:6" x14ac:dyDescent="0.25">
      <c r="A460" s="3"/>
      <c r="B460" s="47"/>
      <c r="C460" s="49"/>
      <c r="D460" s="50"/>
      <c r="E460" s="39"/>
      <c r="F460" s="46"/>
    </row>
    <row r="461" spans="1:6" x14ac:dyDescent="0.25">
      <c r="A461" s="3"/>
      <c r="B461" s="43" t="s">
        <v>1065</v>
      </c>
      <c r="C461" s="51" t="s">
        <v>1066</v>
      </c>
      <c r="D461" s="52"/>
      <c r="E461" s="52"/>
      <c r="F461" s="27"/>
    </row>
    <row r="462" spans="1:6" x14ac:dyDescent="0.25">
      <c r="A462" s="3"/>
      <c r="B462" s="53">
        <v>100</v>
      </c>
      <c r="C462" s="52" t="s">
        <v>40</v>
      </c>
      <c r="D462" s="43"/>
      <c r="E462" s="52">
        <v>100</v>
      </c>
      <c r="F462" s="31"/>
    </row>
    <row r="463" spans="1:6" x14ac:dyDescent="0.25">
      <c r="A463" s="3"/>
      <c r="B463" s="38">
        <v>130</v>
      </c>
      <c r="C463" s="3" t="s">
        <v>68</v>
      </c>
      <c r="D463" s="3"/>
      <c r="E463" s="6">
        <v>130</v>
      </c>
      <c r="F463" s="31"/>
    </row>
    <row r="464" spans="1:6" x14ac:dyDescent="0.25">
      <c r="A464" s="3"/>
      <c r="B464" s="53">
        <v>200</v>
      </c>
      <c r="C464" s="52" t="s">
        <v>15</v>
      </c>
      <c r="D464" s="52"/>
      <c r="E464" s="52">
        <v>200</v>
      </c>
      <c r="F464" s="31"/>
    </row>
    <row r="465" spans="1:6" x14ac:dyDescent="0.25">
      <c r="A465" s="3"/>
      <c r="B465" s="53">
        <v>300</v>
      </c>
      <c r="C465" s="52" t="s">
        <v>16</v>
      </c>
      <c r="D465" s="52"/>
      <c r="E465" s="52">
        <v>300</v>
      </c>
      <c r="F465" s="31"/>
    </row>
    <row r="466" spans="1:6" x14ac:dyDescent="0.25">
      <c r="A466" s="3"/>
      <c r="B466" s="53">
        <v>382</v>
      </c>
      <c r="C466" s="52" t="s">
        <v>54</v>
      </c>
      <c r="D466" s="52"/>
      <c r="E466" s="52">
        <v>382</v>
      </c>
      <c r="F466" s="31"/>
    </row>
    <row r="467" spans="1:6" x14ac:dyDescent="0.25">
      <c r="A467" s="3"/>
      <c r="B467" s="53">
        <v>395</v>
      </c>
      <c r="C467" s="52" t="s">
        <v>1232</v>
      </c>
      <c r="D467" s="52"/>
      <c r="E467" s="52">
        <v>395</v>
      </c>
      <c r="F467" s="31"/>
    </row>
    <row r="468" spans="1:6" x14ac:dyDescent="0.25">
      <c r="A468" s="3"/>
      <c r="B468" s="53">
        <v>396</v>
      </c>
      <c r="C468" s="52" t="s">
        <v>1233</v>
      </c>
      <c r="D468" s="52"/>
      <c r="E468" s="52">
        <v>396</v>
      </c>
      <c r="F468" s="31"/>
    </row>
    <row r="469" spans="1:6" x14ac:dyDescent="0.25">
      <c r="A469" s="3"/>
      <c r="B469" s="53">
        <v>400</v>
      </c>
      <c r="C469" s="52" t="s">
        <v>17</v>
      </c>
      <c r="D469" s="52"/>
      <c r="E469" s="52">
        <v>400</v>
      </c>
      <c r="F469" s="31"/>
    </row>
    <row r="470" spans="1:6" x14ac:dyDescent="0.25">
      <c r="A470" s="3"/>
      <c r="B470" s="25">
        <v>425</v>
      </c>
      <c r="C470" s="2" t="s">
        <v>922</v>
      </c>
      <c r="D470" s="2"/>
      <c r="E470" s="2">
        <v>425</v>
      </c>
      <c r="F470" s="31"/>
    </row>
    <row r="471" spans="1:6" x14ac:dyDescent="0.25">
      <c r="A471" s="3"/>
      <c r="B471" s="53">
        <v>500</v>
      </c>
      <c r="C471" s="52" t="s">
        <v>56</v>
      </c>
      <c r="D471" s="52"/>
      <c r="E471" s="52">
        <v>500</v>
      </c>
      <c r="F471" s="31"/>
    </row>
    <row r="472" spans="1:6" x14ac:dyDescent="0.25">
      <c r="A472" s="3"/>
      <c r="B472" s="53">
        <v>600</v>
      </c>
      <c r="C472" s="52" t="s">
        <v>18</v>
      </c>
      <c r="D472" s="52"/>
      <c r="E472" s="52">
        <v>600</v>
      </c>
      <c r="F472" s="31"/>
    </row>
    <row r="473" spans="1:6" x14ac:dyDescent="0.25">
      <c r="A473" s="3"/>
      <c r="B473" s="52"/>
      <c r="C473" s="52"/>
      <c r="D473" s="52"/>
      <c r="E473" s="52"/>
      <c r="F473" s="27"/>
    </row>
    <row r="474" spans="1:6" ht="15.75" thickBot="1" x14ac:dyDescent="0.3">
      <c r="A474" s="3"/>
      <c r="B474" s="54">
        <v>4200</v>
      </c>
      <c r="C474" s="43" t="s">
        <v>1607</v>
      </c>
      <c r="D474" s="52"/>
      <c r="E474" s="55">
        <v>4200</v>
      </c>
      <c r="F474" s="45">
        <f>SUM(F462:F472)</f>
        <v>0</v>
      </c>
    </row>
    <row r="475" spans="1:6" ht="15.75" thickTop="1" x14ac:dyDescent="0.25">
      <c r="A475" s="3"/>
      <c r="B475" s="52"/>
      <c r="C475" s="56" t="s">
        <v>41</v>
      </c>
      <c r="D475" s="52"/>
      <c r="E475" s="52"/>
      <c r="F475" s="27"/>
    </row>
    <row r="476" spans="1:6" x14ac:dyDescent="0.25">
      <c r="A476" s="3"/>
      <c r="B476" s="38"/>
      <c r="C476" s="3"/>
      <c r="D476" s="37"/>
      <c r="E476" s="6"/>
      <c r="F476" s="46"/>
    </row>
    <row r="477" spans="1:6" x14ac:dyDescent="0.25">
      <c r="A477" s="3"/>
      <c r="B477" s="40">
        <v>4210</v>
      </c>
      <c r="C477" s="41" t="s">
        <v>1608</v>
      </c>
      <c r="D477" s="41"/>
      <c r="E477" s="57"/>
      <c r="F477" s="33"/>
    </row>
    <row r="478" spans="1:6" x14ac:dyDescent="0.25">
      <c r="A478" s="3"/>
      <c r="B478" s="40"/>
      <c r="C478" s="41"/>
      <c r="D478" s="41"/>
      <c r="E478" s="57"/>
      <c r="F478" s="46"/>
    </row>
    <row r="479" spans="1:6" x14ac:dyDescent="0.25">
      <c r="A479" s="3"/>
      <c r="B479" s="35" t="s">
        <v>1065</v>
      </c>
      <c r="C479" s="36" t="s">
        <v>1066</v>
      </c>
      <c r="D479" s="37"/>
      <c r="E479" s="6"/>
      <c r="F479" s="33"/>
    </row>
    <row r="480" spans="1:6" x14ac:dyDescent="0.25">
      <c r="A480" s="3"/>
      <c r="B480" s="38">
        <v>100</v>
      </c>
      <c r="C480" s="3" t="s">
        <v>40</v>
      </c>
      <c r="D480" s="3"/>
      <c r="E480" s="6">
        <v>100</v>
      </c>
      <c r="F480" s="31"/>
    </row>
    <row r="481" spans="1:6" x14ac:dyDescent="0.25">
      <c r="A481" s="3"/>
      <c r="B481" s="38">
        <v>130</v>
      </c>
      <c r="C481" s="3" t="s">
        <v>68</v>
      </c>
      <c r="D481" s="3"/>
      <c r="E481" s="6">
        <v>130</v>
      </c>
      <c r="F481" s="31"/>
    </row>
    <row r="482" spans="1:6" x14ac:dyDescent="0.25">
      <c r="A482" s="3"/>
      <c r="B482" s="38">
        <v>200</v>
      </c>
      <c r="C482" s="3" t="s">
        <v>15</v>
      </c>
      <c r="D482" s="3"/>
      <c r="E482" s="6">
        <v>200</v>
      </c>
      <c r="F482" s="31"/>
    </row>
    <row r="483" spans="1:6" x14ac:dyDescent="0.25">
      <c r="A483" s="3"/>
      <c r="B483" s="38">
        <v>300</v>
      </c>
      <c r="C483" s="3" t="s">
        <v>16</v>
      </c>
      <c r="D483" s="3"/>
      <c r="E483" s="6">
        <v>300</v>
      </c>
      <c r="F483" s="31"/>
    </row>
    <row r="484" spans="1:6" x14ac:dyDescent="0.25">
      <c r="A484" s="3"/>
      <c r="B484" s="38">
        <v>382</v>
      </c>
      <c r="C484" s="3" t="s">
        <v>54</v>
      </c>
      <c r="D484" s="3"/>
      <c r="E484" s="6">
        <v>382</v>
      </c>
      <c r="F484" s="31"/>
    </row>
    <row r="485" spans="1:6" x14ac:dyDescent="0.25">
      <c r="A485" s="3"/>
      <c r="B485" s="53">
        <v>395</v>
      </c>
      <c r="C485" s="52" t="s">
        <v>1232</v>
      </c>
      <c r="D485" s="52"/>
      <c r="E485" s="52">
        <v>395</v>
      </c>
      <c r="F485" s="31"/>
    </row>
    <row r="486" spans="1:6" x14ac:dyDescent="0.25">
      <c r="A486" s="3"/>
      <c r="B486" s="53">
        <v>396</v>
      </c>
      <c r="C486" s="52" t="s">
        <v>1233</v>
      </c>
      <c r="D486" s="52"/>
      <c r="E486" s="52">
        <v>396</v>
      </c>
      <c r="F486" s="31"/>
    </row>
    <row r="487" spans="1:6" x14ac:dyDescent="0.25">
      <c r="A487" s="3"/>
      <c r="B487" s="38">
        <v>400</v>
      </c>
      <c r="C487" s="3" t="s">
        <v>17</v>
      </c>
      <c r="D487" s="3"/>
      <c r="E487" s="6">
        <v>400</v>
      </c>
      <c r="F487" s="31"/>
    </row>
    <row r="488" spans="1:6" x14ac:dyDescent="0.25">
      <c r="A488" s="3"/>
      <c r="B488" s="25">
        <v>425</v>
      </c>
      <c r="C488" s="2" t="s">
        <v>922</v>
      </c>
      <c r="D488" s="2"/>
      <c r="E488" s="2">
        <v>425</v>
      </c>
      <c r="F488" s="31"/>
    </row>
    <row r="489" spans="1:6" x14ac:dyDescent="0.25">
      <c r="A489" s="3"/>
      <c r="B489" s="38">
        <v>500</v>
      </c>
      <c r="C489" s="3" t="s">
        <v>56</v>
      </c>
      <c r="D489" s="3"/>
      <c r="E489" s="6">
        <v>500</v>
      </c>
      <c r="F489" s="31"/>
    </row>
    <row r="490" spans="1:6" x14ac:dyDescent="0.25">
      <c r="A490" s="3"/>
      <c r="B490" s="38">
        <v>600</v>
      </c>
      <c r="C490" s="3" t="s">
        <v>18</v>
      </c>
      <c r="D490" s="3"/>
      <c r="E490" s="6">
        <v>600</v>
      </c>
      <c r="F490" s="31"/>
    </row>
    <row r="491" spans="1:6" x14ac:dyDescent="0.25">
      <c r="A491" s="3"/>
      <c r="B491" s="38"/>
      <c r="C491" s="3"/>
      <c r="D491" s="3"/>
      <c r="E491" s="6"/>
      <c r="F491" s="33"/>
    </row>
    <row r="492" spans="1:6" ht="15.75" thickBot="1" x14ac:dyDescent="0.3">
      <c r="A492" s="3"/>
      <c r="B492" s="35">
        <v>4210</v>
      </c>
      <c r="C492" s="36" t="s">
        <v>1609</v>
      </c>
      <c r="D492" s="36"/>
      <c r="E492" s="39">
        <v>4210</v>
      </c>
      <c r="F492" s="45">
        <f>SUM(F480:F490)</f>
        <v>0</v>
      </c>
    </row>
    <row r="493" spans="1:6" ht="15.75" thickTop="1" x14ac:dyDescent="0.25">
      <c r="A493" s="3"/>
      <c r="B493" s="35"/>
      <c r="C493" s="36" t="s">
        <v>41</v>
      </c>
      <c r="D493" s="36"/>
      <c r="E493" s="39"/>
      <c r="F493" s="33"/>
    </row>
    <row r="494" spans="1:6" x14ac:dyDescent="0.25">
      <c r="A494" s="3"/>
      <c r="B494" s="52"/>
      <c r="C494" s="56"/>
      <c r="D494" s="52"/>
      <c r="E494" s="52"/>
      <c r="F494" s="27"/>
    </row>
    <row r="495" spans="1:6" x14ac:dyDescent="0.25">
      <c r="A495" s="3"/>
      <c r="B495" s="40">
        <v>4215</v>
      </c>
      <c r="C495" s="41" t="s">
        <v>1610</v>
      </c>
      <c r="D495" s="41"/>
      <c r="E495" s="57"/>
      <c r="F495" s="33"/>
    </row>
    <row r="496" spans="1:6" x14ac:dyDescent="0.25">
      <c r="A496" s="3"/>
      <c r="B496" s="40"/>
      <c r="C496" s="41"/>
      <c r="D496" s="41"/>
      <c r="E496" s="57"/>
      <c r="F496" s="46"/>
    </row>
    <row r="497" spans="1:6" x14ac:dyDescent="0.25">
      <c r="A497" s="3"/>
      <c r="B497" s="35" t="s">
        <v>1065</v>
      </c>
      <c r="C497" s="36" t="s">
        <v>1066</v>
      </c>
      <c r="D497" s="37"/>
      <c r="E497" s="6"/>
      <c r="F497" s="33"/>
    </row>
    <row r="498" spans="1:6" x14ac:dyDescent="0.25">
      <c r="A498" s="3"/>
      <c r="B498" s="38">
        <v>100</v>
      </c>
      <c r="C498" s="3" t="s">
        <v>40</v>
      </c>
      <c r="D498" s="3"/>
      <c r="E498" s="6">
        <v>100</v>
      </c>
      <c r="F498" s="31"/>
    </row>
    <row r="499" spans="1:6" x14ac:dyDescent="0.25">
      <c r="A499" s="3"/>
      <c r="B499" s="38">
        <v>130</v>
      </c>
      <c r="C499" s="3" t="s">
        <v>68</v>
      </c>
      <c r="D499" s="3"/>
      <c r="E499" s="6">
        <v>130</v>
      </c>
      <c r="F499" s="31"/>
    </row>
    <row r="500" spans="1:6" x14ac:dyDescent="0.25">
      <c r="A500" s="3"/>
      <c r="B500" s="38">
        <v>200</v>
      </c>
      <c r="C500" s="3" t="s">
        <v>15</v>
      </c>
      <c r="D500" s="3"/>
      <c r="E500" s="6">
        <v>200</v>
      </c>
      <c r="F500" s="31"/>
    </row>
    <row r="501" spans="1:6" x14ac:dyDescent="0.25">
      <c r="A501" s="3"/>
      <c r="B501" s="38">
        <v>300</v>
      </c>
      <c r="C501" s="3" t="s">
        <v>16</v>
      </c>
      <c r="D501" s="3"/>
      <c r="E501" s="6">
        <v>300</v>
      </c>
      <c r="F501" s="31"/>
    </row>
    <row r="502" spans="1:6" x14ac:dyDescent="0.25">
      <c r="A502" s="3"/>
      <c r="B502" s="38">
        <v>382</v>
      </c>
      <c r="C502" s="3" t="s">
        <v>54</v>
      </c>
      <c r="D502" s="3"/>
      <c r="E502" s="6">
        <v>382</v>
      </c>
      <c r="F502" s="31"/>
    </row>
    <row r="503" spans="1:6" x14ac:dyDescent="0.25">
      <c r="A503" s="3"/>
      <c r="B503" s="53">
        <v>395</v>
      </c>
      <c r="C503" s="52" t="s">
        <v>1232</v>
      </c>
      <c r="D503" s="52"/>
      <c r="E503" s="52">
        <v>395</v>
      </c>
      <c r="F503" s="31"/>
    </row>
    <row r="504" spans="1:6" x14ac:dyDescent="0.25">
      <c r="A504" s="3"/>
      <c r="B504" s="53">
        <v>396</v>
      </c>
      <c r="C504" s="52" t="s">
        <v>1233</v>
      </c>
      <c r="D504" s="52"/>
      <c r="E504" s="52">
        <v>396</v>
      </c>
      <c r="F504" s="31"/>
    </row>
    <row r="505" spans="1:6" x14ac:dyDescent="0.25">
      <c r="A505" s="3"/>
      <c r="B505" s="38">
        <v>400</v>
      </c>
      <c r="C505" s="3" t="s">
        <v>17</v>
      </c>
      <c r="D505" s="3"/>
      <c r="E505" s="6">
        <v>400</v>
      </c>
      <c r="F505" s="31"/>
    </row>
    <row r="506" spans="1:6" x14ac:dyDescent="0.25">
      <c r="A506" s="3"/>
      <c r="B506" s="25">
        <v>425</v>
      </c>
      <c r="C506" s="2" t="s">
        <v>922</v>
      </c>
      <c r="D506" s="2"/>
      <c r="E506" s="2">
        <v>425</v>
      </c>
      <c r="F506" s="31"/>
    </row>
    <row r="507" spans="1:6" x14ac:dyDescent="0.25">
      <c r="A507" s="3"/>
      <c r="B507" s="38">
        <v>500</v>
      </c>
      <c r="C507" s="3" t="s">
        <v>56</v>
      </c>
      <c r="D507" s="3"/>
      <c r="E507" s="6">
        <v>500</v>
      </c>
      <c r="F507" s="31"/>
    </row>
    <row r="508" spans="1:6" x14ac:dyDescent="0.25">
      <c r="A508" s="3"/>
      <c r="B508" s="38">
        <v>600</v>
      </c>
      <c r="C508" s="3" t="s">
        <v>18</v>
      </c>
      <c r="D508" s="3"/>
      <c r="E508" s="6">
        <v>600</v>
      </c>
      <c r="F508" s="31"/>
    </row>
    <row r="509" spans="1:6" x14ac:dyDescent="0.25">
      <c r="A509" s="3"/>
      <c r="B509" s="38"/>
      <c r="C509" s="3"/>
      <c r="D509" s="3"/>
      <c r="E509" s="6"/>
      <c r="F509" s="33"/>
    </row>
    <row r="510" spans="1:6" ht="15.75" thickBot="1" x14ac:dyDescent="0.3">
      <c r="A510" s="3"/>
      <c r="B510" s="35">
        <v>4215</v>
      </c>
      <c r="C510" s="36" t="s">
        <v>1611</v>
      </c>
      <c r="D510" s="36"/>
      <c r="E510" s="39">
        <v>4215</v>
      </c>
      <c r="F510" s="45">
        <f>SUM(F498:F508)</f>
        <v>0</v>
      </c>
    </row>
    <row r="511" spans="1:6" ht="15.75" thickTop="1" x14ac:dyDescent="0.25">
      <c r="A511" s="3"/>
      <c r="B511" s="35"/>
      <c r="C511" s="36" t="s">
        <v>41</v>
      </c>
      <c r="D511" s="36"/>
      <c r="E511" s="39"/>
      <c r="F511" s="33"/>
    </row>
    <row r="512" spans="1:6" x14ac:dyDescent="0.25">
      <c r="A512" s="3"/>
      <c r="B512" s="35"/>
      <c r="C512" s="60"/>
      <c r="D512" s="36"/>
      <c r="E512" s="39"/>
      <c r="F512" s="46"/>
    </row>
    <row r="513" spans="1:6" x14ac:dyDescent="0.25">
      <c r="A513" s="3"/>
      <c r="B513" s="58">
        <v>4230</v>
      </c>
      <c r="C513" s="41" t="s">
        <v>1103</v>
      </c>
      <c r="D513" s="41"/>
      <c r="E513" s="6"/>
      <c r="F513" s="33"/>
    </row>
    <row r="514" spans="1:6" x14ac:dyDescent="0.25">
      <c r="A514" s="3"/>
      <c r="B514" s="59"/>
      <c r="C514" s="41" t="s">
        <v>1612</v>
      </c>
      <c r="D514" s="41"/>
      <c r="E514" s="6"/>
      <c r="F514" s="33"/>
    </row>
    <row r="515" spans="1:6" x14ac:dyDescent="0.25">
      <c r="A515" s="3"/>
      <c r="B515" s="59"/>
      <c r="C515" s="41"/>
      <c r="D515" s="41"/>
      <c r="E515" s="6"/>
      <c r="F515" s="46"/>
    </row>
    <row r="516" spans="1:6" x14ac:dyDescent="0.25">
      <c r="A516" s="3"/>
      <c r="B516" s="35" t="s">
        <v>1065</v>
      </c>
      <c r="C516" s="36" t="s">
        <v>1066</v>
      </c>
      <c r="D516" s="37"/>
      <c r="E516" s="6"/>
      <c r="F516" s="33"/>
    </row>
    <row r="517" spans="1:6" x14ac:dyDescent="0.25">
      <c r="A517" s="3"/>
      <c r="B517" s="38">
        <v>100</v>
      </c>
      <c r="C517" s="3" t="s">
        <v>40</v>
      </c>
      <c r="D517" s="3"/>
      <c r="E517" s="6">
        <v>100</v>
      </c>
      <c r="F517" s="31"/>
    </row>
    <row r="518" spans="1:6" x14ac:dyDescent="0.25">
      <c r="A518" s="3"/>
      <c r="B518" s="38">
        <v>130</v>
      </c>
      <c r="C518" s="3" t="s">
        <v>68</v>
      </c>
      <c r="D518" s="3"/>
      <c r="E518" s="6">
        <v>130</v>
      </c>
      <c r="F518" s="31"/>
    </row>
    <row r="519" spans="1:6" x14ac:dyDescent="0.25">
      <c r="A519" s="3"/>
      <c r="B519" s="38">
        <v>200</v>
      </c>
      <c r="C519" s="3" t="s">
        <v>15</v>
      </c>
      <c r="D519" s="3"/>
      <c r="E519" s="6">
        <v>200</v>
      </c>
      <c r="F519" s="31"/>
    </row>
    <row r="520" spans="1:6" x14ac:dyDescent="0.25">
      <c r="A520" s="3"/>
      <c r="B520" s="38">
        <v>300</v>
      </c>
      <c r="C520" s="3" t="s">
        <v>16</v>
      </c>
      <c r="D520" s="3"/>
      <c r="E520" s="6">
        <v>300</v>
      </c>
      <c r="F520" s="31"/>
    </row>
    <row r="521" spans="1:6" x14ac:dyDescent="0.25">
      <c r="A521" s="3"/>
      <c r="B521" s="38">
        <v>382</v>
      </c>
      <c r="C521" s="3" t="s">
        <v>54</v>
      </c>
      <c r="D521" s="3"/>
      <c r="E521" s="6">
        <v>382</v>
      </c>
      <c r="F521" s="31"/>
    </row>
    <row r="522" spans="1:6" x14ac:dyDescent="0.25">
      <c r="A522" s="3"/>
      <c r="B522" s="53">
        <v>395</v>
      </c>
      <c r="C522" s="52" t="s">
        <v>1232</v>
      </c>
      <c r="D522" s="52"/>
      <c r="E522" s="52">
        <v>395</v>
      </c>
      <c r="F522" s="31"/>
    </row>
    <row r="523" spans="1:6" x14ac:dyDescent="0.25">
      <c r="A523" s="3"/>
      <c r="B523" s="53">
        <v>396</v>
      </c>
      <c r="C523" s="52" t="s">
        <v>1233</v>
      </c>
      <c r="D523" s="52"/>
      <c r="E523" s="52">
        <v>396</v>
      </c>
      <c r="F523" s="31"/>
    </row>
    <row r="524" spans="1:6" x14ac:dyDescent="0.25">
      <c r="A524" s="3"/>
      <c r="B524" s="38">
        <v>400</v>
      </c>
      <c r="C524" s="3" t="s">
        <v>17</v>
      </c>
      <c r="D524" s="3"/>
      <c r="E524" s="6">
        <v>400</v>
      </c>
      <c r="F524" s="31"/>
    </row>
    <row r="525" spans="1:6" x14ac:dyDescent="0.25">
      <c r="A525" s="3"/>
      <c r="B525" s="25">
        <v>425</v>
      </c>
      <c r="C525" s="2" t="s">
        <v>922</v>
      </c>
      <c r="D525" s="2"/>
      <c r="E525" s="2">
        <v>425</v>
      </c>
      <c r="F525" s="31"/>
    </row>
    <row r="526" spans="1:6" x14ac:dyDescent="0.25">
      <c r="A526" s="3"/>
      <c r="B526" s="38">
        <v>500</v>
      </c>
      <c r="C526" s="3" t="s">
        <v>56</v>
      </c>
      <c r="D526" s="3"/>
      <c r="E526" s="6">
        <v>500</v>
      </c>
      <c r="F526" s="31"/>
    </row>
    <row r="527" spans="1:6" x14ac:dyDescent="0.25">
      <c r="A527" s="3"/>
      <c r="B527" s="38">
        <v>600</v>
      </c>
      <c r="C527" s="3" t="s">
        <v>18</v>
      </c>
      <c r="D527" s="3"/>
      <c r="E527" s="6">
        <v>600</v>
      </c>
      <c r="F527" s="31"/>
    </row>
    <row r="528" spans="1:6" x14ac:dyDescent="0.25">
      <c r="A528" s="3"/>
      <c r="B528" s="38"/>
      <c r="C528" s="3"/>
      <c r="D528" s="3"/>
      <c r="E528" s="6"/>
      <c r="F528" s="33"/>
    </row>
    <row r="529" spans="1:6" ht="15.75" thickBot="1" x14ac:dyDescent="0.3">
      <c r="A529" s="3"/>
      <c r="B529" s="35">
        <v>4230</v>
      </c>
      <c r="C529" s="36" t="s">
        <v>1104</v>
      </c>
      <c r="D529" s="36"/>
      <c r="E529" s="39">
        <v>4230</v>
      </c>
      <c r="F529" s="45">
        <f>SUM(F517:F527)</f>
        <v>0</v>
      </c>
    </row>
    <row r="530" spans="1:6" ht="15.75" thickTop="1" x14ac:dyDescent="0.25">
      <c r="A530" s="3"/>
      <c r="B530" s="35"/>
      <c r="C530" s="36" t="s">
        <v>1613</v>
      </c>
      <c r="D530" s="36"/>
      <c r="E530" s="39"/>
      <c r="F530" s="46"/>
    </row>
    <row r="531" spans="1:6" x14ac:dyDescent="0.25">
      <c r="A531" s="3"/>
      <c r="B531" s="35"/>
      <c r="C531" s="60"/>
      <c r="D531" s="36"/>
      <c r="E531" s="39"/>
      <c r="F531" s="33"/>
    </row>
    <row r="532" spans="1:6" x14ac:dyDescent="0.25">
      <c r="A532" s="3"/>
      <c r="B532" s="40">
        <v>4310</v>
      </c>
      <c r="C532" s="61" t="s">
        <v>1614</v>
      </c>
      <c r="D532" s="41"/>
      <c r="E532" s="42"/>
      <c r="F532" s="33"/>
    </row>
    <row r="533" spans="1:6" x14ac:dyDescent="0.25">
      <c r="A533" s="3"/>
      <c r="B533" s="40"/>
      <c r="C533" s="61"/>
      <c r="D533" s="41"/>
      <c r="E533" s="42"/>
      <c r="F533" s="46"/>
    </row>
    <row r="534" spans="1:6" x14ac:dyDescent="0.25">
      <c r="A534" s="3"/>
      <c r="B534" s="35" t="s">
        <v>1065</v>
      </c>
      <c r="C534" s="36" t="s">
        <v>1066</v>
      </c>
      <c r="D534" s="37"/>
      <c r="E534" s="6"/>
      <c r="F534" s="33"/>
    </row>
    <row r="535" spans="1:6" x14ac:dyDescent="0.25">
      <c r="A535" s="3"/>
      <c r="B535" s="38">
        <v>100</v>
      </c>
      <c r="C535" s="3" t="s">
        <v>40</v>
      </c>
      <c r="D535" s="3"/>
      <c r="E535" s="6">
        <v>100</v>
      </c>
      <c r="F535" s="31"/>
    </row>
    <row r="536" spans="1:6" x14ac:dyDescent="0.25">
      <c r="A536" s="3"/>
      <c r="B536" s="38">
        <v>130</v>
      </c>
      <c r="C536" s="3" t="s">
        <v>68</v>
      </c>
      <c r="D536" s="3"/>
      <c r="E536" s="6">
        <v>130</v>
      </c>
      <c r="F536" s="31"/>
    </row>
    <row r="537" spans="1:6" x14ac:dyDescent="0.25">
      <c r="A537" s="3"/>
      <c r="B537" s="38">
        <v>200</v>
      </c>
      <c r="C537" s="3" t="s">
        <v>15</v>
      </c>
      <c r="D537" s="3"/>
      <c r="E537" s="6">
        <v>200</v>
      </c>
      <c r="F537" s="31"/>
    </row>
    <row r="538" spans="1:6" x14ac:dyDescent="0.25">
      <c r="A538" s="3"/>
      <c r="B538" s="38">
        <v>300</v>
      </c>
      <c r="C538" s="3" t="s">
        <v>16</v>
      </c>
      <c r="D538" s="3"/>
      <c r="E538" s="6">
        <v>300</v>
      </c>
      <c r="F538" s="31"/>
    </row>
    <row r="539" spans="1:6" x14ac:dyDescent="0.25">
      <c r="A539" s="3"/>
      <c r="B539" s="38">
        <v>382</v>
      </c>
      <c r="C539" s="3" t="s">
        <v>54</v>
      </c>
      <c r="D539" s="3"/>
      <c r="E539" s="6">
        <v>382</v>
      </c>
      <c r="F539" s="31"/>
    </row>
    <row r="540" spans="1:6" x14ac:dyDescent="0.25">
      <c r="A540" s="3"/>
      <c r="B540" s="53">
        <v>395</v>
      </c>
      <c r="C540" s="52" t="s">
        <v>1232</v>
      </c>
      <c r="D540" s="52"/>
      <c r="E540" s="52">
        <v>395</v>
      </c>
      <c r="F540" s="31"/>
    </row>
    <row r="541" spans="1:6" x14ac:dyDescent="0.25">
      <c r="A541" s="3"/>
      <c r="B541" s="53">
        <v>396</v>
      </c>
      <c r="C541" s="52" t="s">
        <v>1233</v>
      </c>
      <c r="D541" s="52"/>
      <c r="E541" s="52">
        <v>396</v>
      </c>
      <c r="F541" s="31"/>
    </row>
    <row r="542" spans="1:6" x14ac:dyDescent="0.25">
      <c r="A542" s="3"/>
      <c r="B542" s="38">
        <v>400</v>
      </c>
      <c r="C542" s="3" t="s">
        <v>17</v>
      </c>
      <c r="D542" s="3"/>
      <c r="E542" s="6">
        <v>400</v>
      </c>
      <c r="F542" s="31"/>
    </row>
    <row r="543" spans="1:6" x14ac:dyDescent="0.25">
      <c r="A543" s="3"/>
      <c r="B543" s="25">
        <v>425</v>
      </c>
      <c r="C543" s="2" t="s">
        <v>922</v>
      </c>
      <c r="D543" s="2"/>
      <c r="E543" s="2">
        <v>425</v>
      </c>
      <c r="F543" s="31"/>
    </row>
    <row r="544" spans="1:6" x14ac:dyDescent="0.25">
      <c r="A544" s="3"/>
      <c r="B544" s="38">
        <v>500</v>
      </c>
      <c r="C544" s="3" t="s">
        <v>56</v>
      </c>
      <c r="D544" s="3"/>
      <c r="E544" s="6">
        <v>500</v>
      </c>
      <c r="F544" s="31"/>
    </row>
    <row r="545" spans="1:6" x14ac:dyDescent="0.25">
      <c r="A545" s="3"/>
      <c r="B545" s="38">
        <v>600</v>
      </c>
      <c r="C545" s="3" t="s">
        <v>18</v>
      </c>
      <c r="D545" s="3"/>
      <c r="E545" s="6">
        <v>600</v>
      </c>
      <c r="F545" s="31"/>
    </row>
    <row r="546" spans="1:6" x14ac:dyDescent="0.25">
      <c r="A546" s="47"/>
      <c r="B546" s="38"/>
      <c r="C546" s="3"/>
      <c r="D546" s="3"/>
      <c r="E546" s="6"/>
      <c r="F546" s="33"/>
    </row>
    <row r="547" spans="1:6" ht="15.75" thickBot="1" x14ac:dyDescent="0.3">
      <c r="A547" s="47"/>
      <c r="B547" s="35">
        <v>4310</v>
      </c>
      <c r="C547" s="48" t="s">
        <v>1615</v>
      </c>
      <c r="D547" s="36"/>
      <c r="E547" s="39">
        <v>4310</v>
      </c>
      <c r="F547" s="45">
        <f>SUM(F535:F545)</f>
        <v>0</v>
      </c>
    </row>
    <row r="548" spans="1:6" ht="15.75" thickTop="1" x14ac:dyDescent="0.25">
      <c r="A548" s="47"/>
      <c r="B548" s="35"/>
      <c r="C548" s="48"/>
      <c r="D548" s="36"/>
      <c r="E548" s="39"/>
      <c r="F548" s="33"/>
    </row>
    <row r="549" spans="1:6" x14ac:dyDescent="0.25">
      <c r="A549" s="2"/>
      <c r="B549" s="40">
        <v>4330</v>
      </c>
      <c r="C549" s="61" t="s">
        <v>1616</v>
      </c>
      <c r="D549" s="41"/>
      <c r="E549" s="42"/>
      <c r="F549" s="33"/>
    </row>
    <row r="550" spans="1:6" x14ac:dyDescent="0.25">
      <c r="A550" s="2"/>
      <c r="B550" s="40"/>
      <c r="C550" s="61"/>
      <c r="D550" s="41"/>
      <c r="E550" s="42"/>
      <c r="F550" s="46"/>
    </row>
    <row r="551" spans="1:6" x14ac:dyDescent="0.25">
      <c r="A551" s="2"/>
      <c r="B551" s="35" t="s">
        <v>1065</v>
      </c>
      <c r="C551" s="36" t="s">
        <v>1066</v>
      </c>
      <c r="D551" s="37"/>
      <c r="E551" s="6"/>
      <c r="F551" s="33"/>
    </row>
    <row r="552" spans="1:6" x14ac:dyDescent="0.25">
      <c r="A552" s="2"/>
      <c r="B552" s="38">
        <v>100</v>
      </c>
      <c r="C552" s="3" t="s">
        <v>40</v>
      </c>
      <c r="D552" s="3"/>
      <c r="E552" s="6">
        <v>100</v>
      </c>
      <c r="F552" s="31"/>
    </row>
    <row r="553" spans="1:6" x14ac:dyDescent="0.25">
      <c r="A553" s="2"/>
      <c r="B553" s="38">
        <v>130</v>
      </c>
      <c r="C553" s="3" t="s">
        <v>68</v>
      </c>
      <c r="D553" s="3"/>
      <c r="E553" s="6">
        <v>130</v>
      </c>
      <c r="F553" s="31"/>
    </row>
    <row r="554" spans="1:6" x14ac:dyDescent="0.25">
      <c r="A554" s="2"/>
      <c r="B554" s="38">
        <v>200</v>
      </c>
      <c r="C554" s="3" t="s">
        <v>15</v>
      </c>
      <c r="D554" s="3"/>
      <c r="E554" s="6">
        <v>200</v>
      </c>
      <c r="F554" s="31"/>
    </row>
    <row r="555" spans="1:6" x14ac:dyDescent="0.25">
      <c r="A555" s="2"/>
      <c r="B555" s="38">
        <v>300</v>
      </c>
      <c r="C555" s="3" t="s">
        <v>16</v>
      </c>
      <c r="D555" s="3"/>
      <c r="E555" s="6">
        <v>300</v>
      </c>
      <c r="F555" s="31"/>
    </row>
    <row r="556" spans="1:6" x14ac:dyDescent="0.25">
      <c r="A556" s="2"/>
      <c r="B556" s="38">
        <v>382</v>
      </c>
      <c r="C556" s="3" t="s">
        <v>54</v>
      </c>
      <c r="D556" s="3"/>
      <c r="E556" s="6">
        <v>382</v>
      </c>
      <c r="F556" s="31"/>
    </row>
    <row r="557" spans="1:6" x14ac:dyDescent="0.25">
      <c r="A557" s="3"/>
      <c r="B557" s="53">
        <v>395</v>
      </c>
      <c r="C557" s="52" t="s">
        <v>1232</v>
      </c>
      <c r="D557" s="52"/>
      <c r="E557" s="52">
        <v>395</v>
      </c>
      <c r="F557" s="31"/>
    </row>
    <row r="558" spans="1:6" x14ac:dyDescent="0.25">
      <c r="A558" s="3"/>
      <c r="B558" s="53">
        <v>396</v>
      </c>
      <c r="C558" s="52" t="s">
        <v>1233</v>
      </c>
      <c r="D558" s="52"/>
      <c r="E558" s="52">
        <v>396</v>
      </c>
      <c r="F558" s="31"/>
    </row>
    <row r="559" spans="1:6" x14ac:dyDescent="0.25">
      <c r="A559" s="2"/>
      <c r="B559" s="38">
        <v>400</v>
      </c>
      <c r="C559" s="3" t="s">
        <v>17</v>
      </c>
      <c r="D559" s="3"/>
      <c r="E559" s="6">
        <v>400</v>
      </c>
      <c r="F559" s="31"/>
    </row>
    <row r="560" spans="1:6" x14ac:dyDescent="0.25">
      <c r="A560" s="2"/>
      <c r="B560" s="25">
        <v>425</v>
      </c>
      <c r="C560" s="2" t="s">
        <v>922</v>
      </c>
      <c r="D560" s="2"/>
      <c r="E560" s="2">
        <v>425</v>
      </c>
      <c r="F560" s="31"/>
    </row>
    <row r="561" spans="1:6" x14ac:dyDescent="0.25">
      <c r="A561" s="2"/>
      <c r="B561" s="38">
        <v>500</v>
      </c>
      <c r="C561" s="3" t="s">
        <v>56</v>
      </c>
      <c r="D561" s="3"/>
      <c r="E561" s="6">
        <v>500</v>
      </c>
      <c r="F561" s="31"/>
    </row>
    <row r="562" spans="1:6" x14ac:dyDescent="0.25">
      <c r="A562" s="2"/>
      <c r="B562" s="38">
        <v>600</v>
      </c>
      <c r="C562" s="3" t="s">
        <v>18</v>
      </c>
      <c r="D562" s="3"/>
      <c r="E562" s="6">
        <v>600</v>
      </c>
      <c r="F562" s="31"/>
    </row>
    <row r="563" spans="1:6" x14ac:dyDescent="0.25">
      <c r="A563" s="2"/>
      <c r="B563" s="38"/>
      <c r="C563" s="3"/>
      <c r="D563" s="3"/>
      <c r="E563" s="6"/>
      <c r="F563" s="33"/>
    </row>
    <row r="564" spans="1:6" ht="15.75" thickBot="1" x14ac:dyDescent="0.3">
      <c r="A564" s="2"/>
      <c r="B564" s="35">
        <v>4330</v>
      </c>
      <c r="C564" s="48" t="s">
        <v>1617</v>
      </c>
      <c r="D564" s="36"/>
      <c r="E564" s="39">
        <v>4330</v>
      </c>
      <c r="F564" s="45">
        <f>SUM(F552:F562)</f>
        <v>0</v>
      </c>
    </row>
    <row r="565" spans="1:6" ht="15.75" thickTop="1" x14ac:dyDescent="0.25">
      <c r="A565" s="2"/>
      <c r="B565" s="35"/>
      <c r="C565" s="48" t="s">
        <v>41</v>
      </c>
      <c r="D565" s="36"/>
      <c r="E565" s="39"/>
      <c r="F565" s="46"/>
    </row>
    <row r="566" spans="1:6" x14ac:dyDescent="0.25">
      <c r="A566" s="2"/>
      <c r="B566" s="35"/>
      <c r="C566" s="48"/>
      <c r="D566" s="36"/>
      <c r="E566" s="39"/>
      <c r="F566" s="33"/>
    </row>
    <row r="567" spans="1:6" x14ac:dyDescent="0.25">
      <c r="A567" s="2"/>
      <c r="B567" s="40">
        <v>4404</v>
      </c>
      <c r="C567" s="41" t="s">
        <v>1620</v>
      </c>
      <c r="D567" s="41"/>
      <c r="E567" s="42"/>
      <c r="F567" s="33"/>
    </row>
    <row r="568" spans="1:6" x14ac:dyDescent="0.25">
      <c r="A568" s="2"/>
      <c r="B568" s="40"/>
      <c r="C568" s="41"/>
      <c r="D568" s="41"/>
      <c r="E568" s="42"/>
      <c r="F568" s="46"/>
    </row>
    <row r="569" spans="1:6" x14ac:dyDescent="0.25">
      <c r="A569" s="2"/>
      <c r="B569" s="35" t="s">
        <v>1065</v>
      </c>
      <c r="C569" s="36" t="s">
        <v>1066</v>
      </c>
      <c r="D569" s="37"/>
      <c r="E569" s="6"/>
      <c r="F569" s="33"/>
    </row>
    <row r="570" spans="1:6" x14ac:dyDescent="0.25">
      <c r="A570" s="2"/>
      <c r="B570" s="38">
        <v>100</v>
      </c>
      <c r="C570" s="3" t="s">
        <v>40</v>
      </c>
      <c r="D570" s="3"/>
      <c r="E570" s="6">
        <v>100</v>
      </c>
      <c r="F570" s="31"/>
    </row>
    <row r="571" spans="1:6" x14ac:dyDescent="0.25">
      <c r="A571" s="2"/>
      <c r="B571" s="38">
        <v>130</v>
      </c>
      <c r="C571" s="3" t="s">
        <v>68</v>
      </c>
      <c r="D571" s="3"/>
      <c r="E571" s="6">
        <v>130</v>
      </c>
      <c r="F571" s="31"/>
    </row>
    <row r="572" spans="1:6" x14ac:dyDescent="0.25">
      <c r="A572" s="2"/>
      <c r="B572" s="38">
        <v>200</v>
      </c>
      <c r="C572" s="3" t="s">
        <v>15</v>
      </c>
      <c r="D572" s="3"/>
      <c r="E572" s="6">
        <v>200</v>
      </c>
      <c r="F572" s="31"/>
    </row>
    <row r="573" spans="1:6" x14ac:dyDescent="0.25">
      <c r="A573" s="2"/>
      <c r="B573" s="38">
        <v>300</v>
      </c>
      <c r="C573" s="3" t="s">
        <v>16</v>
      </c>
      <c r="D573" s="3"/>
      <c r="E573" s="6">
        <v>300</v>
      </c>
      <c r="F573" s="31"/>
    </row>
    <row r="574" spans="1:6" x14ac:dyDescent="0.25">
      <c r="A574" s="2"/>
      <c r="B574" s="38">
        <v>382</v>
      </c>
      <c r="C574" s="3" t="s">
        <v>54</v>
      </c>
      <c r="D574" s="3"/>
      <c r="E574" s="6">
        <v>382</v>
      </c>
      <c r="F574" s="31"/>
    </row>
    <row r="575" spans="1:6" x14ac:dyDescent="0.25">
      <c r="A575" s="3"/>
      <c r="B575" s="53">
        <v>395</v>
      </c>
      <c r="C575" s="52" t="s">
        <v>1232</v>
      </c>
      <c r="D575" s="52"/>
      <c r="E575" s="52">
        <v>395</v>
      </c>
      <c r="F575" s="31"/>
    </row>
    <row r="576" spans="1:6" x14ac:dyDescent="0.25">
      <c r="A576" s="3"/>
      <c r="B576" s="53">
        <v>396</v>
      </c>
      <c r="C576" s="52" t="s">
        <v>1233</v>
      </c>
      <c r="D576" s="52"/>
      <c r="E576" s="52">
        <v>396</v>
      </c>
      <c r="F576" s="31"/>
    </row>
    <row r="577" spans="1:13" x14ac:dyDescent="0.25">
      <c r="A577" s="2"/>
      <c r="B577" s="38">
        <v>400</v>
      </c>
      <c r="C577" s="3" t="s">
        <v>17</v>
      </c>
      <c r="D577" s="3"/>
      <c r="E577" s="6">
        <v>400</v>
      </c>
      <c r="F577" s="31"/>
    </row>
    <row r="578" spans="1:13" x14ac:dyDescent="0.25">
      <c r="A578" s="2"/>
      <c r="B578" s="25">
        <v>425</v>
      </c>
      <c r="C578" s="2" t="s">
        <v>922</v>
      </c>
      <c r="D578" s="2"/>
      <c r="E578" s="2">
        <v>425</v>
      </c>
      <c r="F578" s="31"/>
    </row>
    <row r="579" spans="1:13" x14ac:dyDescent="0.25">
      <c r="A579" s="2"/>
      <c r="B579" s="38">
        <v>500</v>
      </c>
      <c r="C579" s="3" t="s">
        <v>56</v>
      </c>
      <c r="D579" s="3"/>
      <c r="E579" s="6">
        <v>500</v>
      </c>
      <c r="F579" s="31"/>
    </row>
    <row r="580" spans="1:13" x14ac:dyDescent="0.25">
      <c r="A580" s="2"/>
      <c r="B580" s="38">
        <v>600</v>
      </c>
      <c r="C580" s="3" t="s">
        <v>18</v>
      </c>
      <c r="D580" s="3"/>
      <c r="E580" s="6">
        <v>600</v>
      </c>
      <c r="F580" s="31"/>
    </row>
    <row r="581" spans="1:13" x14ac:dyDescent="0.25">
      <c r="A581" s="2"/>
      <c r="B581" s="38"/>
      <c r="C581" s="3"/>
      <c r="D581" s="3"/>
      <c r="E581" s="6"/>
      <c r="F581" s="33"/>
    </row>
    <row r="582" spans="1:13" ht="15.75" thickBot="1" x14ac:dyDescent="0.3">
      <c r="A582" s="2"/>
      <c r="B582" s="35">
        <v>4404</v>
      </c>
      <c r="C582" s="48" t="s">
        <v>1621</v>
      </c>
      <c r="D582" s="36"/>
      <c r="E582" s="39">
        <v>4404</v>
      </c>
      <c r="F582" s="45">
        <f>SUM(F570:F580)</f>
        <v>0</v>
      </c>
    </row>
    <row r="583" spans="1:13" ht="15.75" thickTop="1" x14ac:dyDescent="0.25">
      <c r="A583" s="2"/>
      <c r="B583" s="35"/>
      <c r="C583" s="60" t="s">
        <v>41</v>
      </c>
      <c r="D583" s="36"/>
      <c r="E583" s="39"/>
      <c r="F583" s="46"/>
    </row>
    <row r="584" spans="1:13" x14ac:dyDescent="0.25">
      <c r="A584" s="2"/>
      <c r="B584" s="35"/>
      <c r="C584" s="60"/>
      <c r="D584" s="36"/>
      <c r="E584" s="39"/>
      <c r="F584" s="33"/>
      <c r="H584" s="111"/>
      <c r="I584" s="111"/>
      <c r="J584" s="110"/>
      <c r="K584" s="31"/>
      <c r="L584" s="109"/>
      <c r="M584" s="109"/>
    </row>
    <row r="585" spans="1:13" x14ac:dyDescent="0.25">
      <c r="A585" s="2"/>
      <c r="B585" s="40">
        <v>4405</v>
      </c>
      <c r="C585" s="41" t="s">
        <v>1618</v>
      </c>
      <c r="D585" s="41"/>
      <c r="E585" s="42"/>
      <c r="F585" s="33"/>
      <c r="H585" s="111"/>
      <c r="I585" s="111"/>
      <c r="J585" s="110"/>
      <c r="K585" s="31"/>
      <c r="L585" s="109"/>
      <c r="M585" s="109"/>
    </row>
    <row r="586" spans="1:13" x14ac:dyDescent="0.25">
      <c r="A586" s="2"/>
      <c r="B586" s="40"/>
      <c r="C586" s="41"/>
      <c r="D586" s="41"/>
      <c r="E586" s="42"/>
      <c r="F586" s="46"/>
      <c r="H586" s="111"/>
      <c r="I586" s="111"/>
      <c r="J586" s="110"/>
      <c r="K586" s="33"/>
      <c r="L586" s="109"/>
      <c r="M586" s="109"/>
    </row>
    <row r="587" spans="1:13" x14ac:dyDescent="0.25">
      <c r="A587" s="2"/>
      <c r="B587" s="35" t="s">
        <v>1065</v>
      </c>
      <c r="C587" s="36" t="s">
        <v>1066</v>
      </c>
      <c r="D587" s="37"/>
      <c r="E587" s="6"/>
      <c r="F587" s="33"/>
      <c r="H587" s="48"/>
      <c r="I587" s="48"/>
      <c r="J587" s="112"/>
      <c r="K587" s="33"/>
      <c r="L587" s="109"/>
      <c r="M587" s="109"/>
    </row>
    <row r="588" spans="1:13" x14ac:dyDescent="0.25">
      <c r="A588" s="2"/>
      <c r="B588" s="38">
        <v>100</v>
      </c>
      <c r="C588" s="3" t="s">
        <v>40</v>
      </c>
      <c r="D588" s="3"/>
      <c r="E588" s="6">
        <v>100</v>
      </c>
      <c r="F588" s="31"/>
      <c r="H588" s="113"/>
      <c r="I588" s="48"/>
      <c r="J588" s="112"/>
      <c r="K588" s="46"/>
      <c r="L588" s="109"/>
      <c r="M588" s="109"/>
    </row>
    <row r="589" spans="1:13" x14ac:dyDescent="0.25">
      <c r="A589" s="2"/>
      <c r="B589" s="38">
        <v>130</v>
      </c>
      <c r="C589" s="3" t="s">
        <v>68</v>
      </c>
      <c r="D589" s="3"/>
      <c r="E589" s="6">
        <v>130</v>
      </c>
      <c r="F589" s="31"/>
    </row>
    <row r="590" spans="1:13" x14ac:dyDescent="0.25">
      <c r="A590" s="2"/>
      <c r="B590" s="38">
        <v>200</v>
      </c>
      <c r="C590" s="3" t="s">
        <v>15</v>
      </c>
      <c r="D590" s="3"/>
      <c r="E590" s="6">
        <v>200</v>
      </c>
      <c r="F590" s="31"/>
    </row>
    <row r="591" spans="1:13" x14ac:dyDescent="0.25">
      <c r="A591" s="2"/>
      <c r="B591" s="38">
        <v>300</v>
      </c>
      <c r="C591" s="3" t="s">
        <v>16</v>
      </c>
      <c r="D591" s="3"/>
      <c r="E591" s="6">
        <v>300</v>
      </c>
      <c r="F591" s="31"/>
    </row>
    <row r="592" spans="1:13" x14ac:dyDescent="0.25">
      <c r="A592" s="2"/>
      <c r="B592" s="38">
        <v>382</v>
      </c>
      <c r="C592" s="3" t="s">
        <v>54</v>
      </c>
      <c r="D592" s="3"/>
      <c r="E592" s="6">
        <v>382</v>
      </c>
      <c r="F592" s="31"/>
    </row>
    <row r="593" spans="1:6" x14ac:dyDescent="0.25">
      <c r="A593" s="3"/>
      <c r="B593" s="53">
        <v>395</v>
      </c>
      <c r="C593" s="52" t="s">
        <v>1232</v>
      </c>
      <c r="D593" s="52"/>
      <c r="E593" s="52">
        <v>395</v>
      </c>
      <c r="F593" s="31"/>
    </row>
    <row r="594" spans="1:6" x14ac:dyDescent="0.25">
      <c r="A594" s="3"/>
      <c r="B594" s="53">
        <v>396</v>
      </c>
      <c r="C594" s="52" t="s">
        <v>1233</v>
      </c>
      <c r="D594" s="52"/>
      <c r="E594" s="52">
        <v>396</v>
      </c>
      <c r="F594" s="31"/>
    </row>
    <row r="595" spans="1:6" x14ac:dyDescent="0.25">
      <c r="A595" s="2"/>
      <c r="B595" s="38">
        <v>400</v>
      </c>
      <c r="C595" s="3" t="s">
        <v>17</v>
      </c>
      <c r="D595" s="3"/>
      <c r="E595" s="6">
        <v>400</v>
      </c>
      <c r="F595" s="31"/>
    </row>
    <row r="596" spans="1:6" x14ac:dyDescent="0.25">
      <c r="A596" s="2"/>
      <c r="B596" s="25">
        <v>425</v>
      </c>
      <c r="C596" s="2" t="s">
        <v>922</v>
      </c>
      <c r="D596" s="2"/>
      <c r="E596" s="2">
        <v>425</v>
      </c>
      <c r="F596" s="31"/>
    </row>
    <row r="597" spans="1:6" x14ac:dyDescent="0.25">
      <c r="A597" s="2"/>
      <c r="B597" s="38">
        <v>500</v>
      </c>
      <c r="C597" s="3" t="s">
        <v>56</v>
      </c>
      <c r="D597" s="3"/>
      <c r="E597" s="6">
        <v>500</v>
      </c>
      <c r="F597" s="31"/>
    </row>
    <row r="598" spans="1:6" x14ac:dyDescent="0.25">
      <c r="A598" s="2"/>
      <c r="B598" s="38">
        <v>600</v>
      </c>
      <c r="C598" s="3" t="s">
        <v>18</v>
      </c>
      <c r="D598" s="3"/>
      <c r="E598" s="6">
        <v>600</v>
      </c>
      <c r="F598" s="31"/>
    </row>
    <row r="599" spans="1:6" x14ac:dyDescent="0.25">
      <c r="A599" s="2"/>
      <c r="B599" s="38"/>
      <c r="C599" s="3"/>
      <c r="D599" s="3"/>
      <c r="E599" s="6"/>
      <c r="F599" s="33"/>
    </row>
    <row r="600" spans="1:6" ht="15.75" thickBot="1" x14ac:dyDescent="0.3">
      <c r="A600" s="2"/>
      <c r="B600" s="35">
        <v>4405</v>
      </c>
      <c r="C600" s="48" t="s">
        <v>1619</v>
      </c>
      <c r="D600" s="36"/>
      <c r="E600" s="39">
        <v>4405</v>
      </c>
      <c r="F600" s="45">
        <f>SUM(F588:F598)</f>
        <v>0</v>
      </c>
    </row>
    <row r="601" spans="1:6" ht="15.75" thickTop="1" x14ac:dyDescent="0.25">
      <c r="A601" s="2"/>
      <c r="B601" s="35"/>
      <c r="C601" s="48"/>
      <c r="D601" s="36"/>
      <c r="E601" s="39"/>
      <c r="F601" s="33"/>
    </row>
    <row r="602" spans="1:6" x14ac:dyDescent="0.25">
      <c r="A602" s="2"/>
      <c r="B602" s="40">
        <v>4406</v>
      </c>
      <c r="C602" s="41" t="s">
        <v>1622</v>
      </c>
      <c r="D602" s="41"/>
      <c r="E602" s="42"/>
      <c r="F602" s="33"/>
    </row>
    <row r="603" spans="1:6" x14ac:dyDescent="0.25">
      <c r="A603" s="2"/>
      <c r="B603" s="40"/>
      <c r="C603" s="41"/>
      <c r="D603" s="41"/>
      <c r="E603" s="42"/>
      <c r="F603" s="46"/>
    </row>
    <row r="604" spans="1:6" x14ac:dyDescent="0.25">
      <c r="A604" s="2"/>
      <c r="B604" s="35" t="s">
        <v>1065</v>
      </c>
      <c r="C604" s="36" t="s">
        <v>1066</v>
      </c>
      <c r="D604" s="37"/>
      <c r="E604" s="6"/>
      <c r="F604" s="33"/>
    </row>
    <row r="605" spans="1:6" x14ac:dyDescent="0.25">
      <c r="A605" s="2"/>
      <c r="B605" s="38">
        <v>100</v>
      </c>
      <c r="C605" s="3" t="s">
        <v>40</v>
      </c>
      <c r="D605" s="3"/>
      <c r="E605" s="6">
        <v>100</v>
      </c>
      <c r="F605" s="31"/>
    </row>
    <row r="606" spans="1:6" x14ac:dyDescent="0.25">
      <c r="A606" s="2"/>
      <c r="B606" s="38">
        <v>130</v>
      </c>
      <c r="C606" s="3" t="s">
        <v>68</v>
      </c>
      <c r="D606" s="3"/>
      <c r="E606" s="6">
        <v>130</v>
      </c>
      <c r="F606" s="31"/>
    </row>
    <row r="607" spans="1:6" x14ac:dyDescent="0.25">
      <c r="A607" s="2"/>
      <c r="B607" s="38">
        <v>200</v>
      </c>
      <c r="C607" s="3" t="s">
        <v>15</v>
      </c>
      <c r="D607" s="3"/>
      <c r="E607" s="6">
        <v>200</v>
      </c>
      <c r="F607" s="31"/>
    </row>
    <row r="608" spans="1:6" x14ac:dyDescent="0.25">
      <c r="A608" s="2"/>
      <c r="B608" s="38">
        <v>300</v>
      </c>
      <c r="C608" s="3" t="s">
        <v>16</v>
      </c>
      <c r="D608" s="3"/>
      <c r="E608" s="6">
        <v>300</v>
      </c>
      <c r="F608" s="31"/>
    </row>
    <row r="609" spans="1:6" x14ac:dyDescent="0.25">
      <c r="A609" s="2"/>
      <c r="B609" s="38">
        <v>382</v>
      </c>
      <c r="C609" s="3" t="s">
        <v>54</v>
      </c>
      <c r="D609" s="3"/>
      <c r="E609" s="6">
        <v>382</v>
      </c>
      <c r="F609" s="31"/>
    </row>
    <row r="610" spans="1:6" x14ac:dyDescent="0.25">
      <c r="A610" s="2"/>
      <c r="B610" s="53">
        <v>395</v>
      </c>
      <c r="C610" s="52" t="s">
        <v>1232</v>
      </c>
      <c r="D610" s="52"/>
      <c r="E610" s="52">
        <v>395</v>
      </c>
      <c r="F610" s="31"/>
    </row>
    <row r="611" spans="1:6" x14ac:dyDescent="0.25">
      <c r="A611" s="3"/>
      <c r="B611" s="53">
        <v>396</v>
      </c>
      <c r="C611" s="52" t="s">
        <v>1233</v>
      </c>
      <c r="D611" s="52"/>
      <c r="E611" s="52">
        <v>396</v>
      </c>
      <c r="F611" s="31"/>
    </row>
    <row r="612" spans="1:6" x14ac:dyDescent="0.25">
      <c r="A612" s="3"/>
      <c r="B612" s="38">
        <v>400</v>
      </c>
      <c r="C612" s="3" t="s">
        <v>17</v>
      </c>
      <c r="D612" s="3"/>
      <c r="E612" s="6">
        <v>400</v>
      </c>
      <c r="F612" s="31"/>
    </row>
    <row r="613" spans="1:6" x14ac:dyDescent="0.25">
      <c r="A613" s="2"/>
      <c r="B613" s="25">
        <v>425</v>
      </c>
      <c r="C613" s="2" t="s">
        <v>922</v>
      </c>
      <c r="D613" s="2"/>
      <c r="E613" s="2">
        <v>425</v>
      </c>
      <c r="F613" s="31"/>
    </row>
    <row r="614" spans="1:6" x14ac:dyDescent="0.25">
      <c r="A614" s="2"/>
      <c r="B614" s="38">
        <v>500</v>
      </c>
      <c r="C614" s="3" t="s">
        <v>56</v>
      </c>
      <c r="D614" s="3"/>
      <c r="E614" s="6">
        <v>500</v>
      </c>
      <c r="F614" s="31"/>
    </row>
    <row r="615" spans="1:6" x14ac:dyDescent="0.25">
      <c r="A615" s="2"/>
      <c r="B615" s="38">
        <v>600</v>
      </c>
      <c r="C615" s="3" t="s">
        <v>18</v>
      </c>
      <c r="D615" s="3"/>
      <c r="E615" s="6">
        <v>600</v>
      </c>
      <c r="F615" s="31"/>
    </row>
    <row r="616" spans="1:6" x14ac:dyDescent="0.25">
      <c r="A616" s="2"/>
      <c r="B616" s="38"/>
      <c r="C616" s="3"/>
      <c r="D616" s="3"/>
      <c r="E616" s="6"/>
      <c r="F616" s="33"/>
    </row>
    <row r="617" spans="1:6" ht="15.75" thickBot="1" x14ac:dyDescent="0.3">
      <c r="A617" s="2"/>
      <c r="B617" s="35">
        <v>4406</v>
      </c>
      <c r="C617" s="48" t="s">
        <v>1623</v>
      </c>
      <c r="D617" s="36"/>
      <c r="E617" s="39">
        <v>4406</v>
      </c>
      <c r="F617" s="45">
        <f>SUM(F605:F615)</f>
        <v>0</v>
      </c>
    </row>
    <row r="618" spans="1:6" ht="15.75" thickTop="1" x14ac:dyDescent="0.25">
      <c r="A618" s="2"/>
      <c r="B618" s="35"/>
      <c r="C618" s="48" t="s">
        <v>89</v>
      </c>
      <c r="D618" s="36"/>
      <c r="E618" s="39"/>
      <c r="F618" s="33"/>
    </row>
    <row r="619" spans="1:6" x14ac:dyDescent="0.25">
      <c r="A619" s="2"/>
      <c r="B619" s="35"/>
      <c r="C619" s="60"/>
      <c r="D619" s="36"/>
      <c r="E619" s="39"/>
      <c r="F619" s="33"/>
    </row>
    <row r="620" spans="1:6" x14ac:dyDescent="0.25">
      <c r="A620" s="2"/>
      <c r="B620" s="58">
        <v>4410</v>
      </c>
      <c r="C620" s="49" t="s">
        <v>1624</v>
      </c>
      <c r="D620" s="49"/>
      <c r="E620" s="62"/>
      <c r="F620" s="33"/>
    </row>
    <row r="621" spans="1:6" x14ac:dyDescent="0.25">
      <c r="A621" s="2"/>
      <c r="B621" s="35"/>
      <c r="C621" s="60"/>
      <c r="D621" s="36"/>
      <c r="E621" s="39"/>
      <c r="F621" s="46"/>
    </row>
    <row r="622" spans="1:6" x14ac:dyDescent="0.25">
      <c r="A622" s="2"/>
      <c r="B622" s="35" t="s">
        <v>1065</v>
      </c>
      <c r="C622" s="36" t="s">
        <v>1066</v>
      </c>
      <c r="D622" s="37"/>
      <c r="E622" s="6"/>
      <c r="F622" s="33"/>
    </row>
    <row r="623" spans="1:6" x14ac:dyDescent="0.25">
      <c r="A623" s="2"/>
      <c r="B623" s="38">
        <v>100</v>
      </c>
      <c r="C623" s="3" t="s">
        <v>40</v>
      </c>
      <c r="D623" s="3"/>
      <c r="E623" s="6">
        <v>100</v>
      </c>
      <c r="F623" s="31"/>
    </row>
    <row r="624" spans="1:6" x14ac:dyDescent="0.25">
      <c r="A624" s="2"/>
      <c r="B624" s="38">
        <v>130</v>
      </c>
      <c r="C624" s="3" t="s">
        <v>68</v>
      </c>
      <c r="D624" s="3"/>
      <c r="E624" s="6">
        <v>130</v>
      </c>
      <c r="F624" s="31"/>
    </row>
    <row r="625" spans="1:6" x14ac:dyDescent="0.25">
      <c r="A625" s="2"/>
      <c r="B625" s="38">
        <v>200</v>
      </c>
      <c r="C625" s="3" t="s">
        <v>15</v>
      </c>
      <c r="D625" s="3"/>
      <c r="E625" s="6">
        <v>200</v>
      </c>
      <c r="F625" s="31"/>
    </row>
    <row r="626" spans="1:6" x14ac:dyDescent="0.25">
      <c r="A626" s="2"/>
      <c r="B626" s="38">
        <v>300</v>
      </c>
      <c r="C626" s="3" t="s">
        <v>16</v>
      </c>
      <c r="D626" s="3"/>
      <c r="E626" s="6">
        <v>300</v>
      </c>
      <c r="F626" s="31"/>
    </row>
    <row r="627" spans="1:6" x14ac:dyDescent="0.25">
      <c r="A627" s="2"/>
      <c r="B627" s="38">
        <v>382</v>
      </c>
      <c r="C627" s="3" t="s">
        <v>54</v>
      </c>
      <c r="D627" s="3"/>
      <c r="E627" s="6">
        <v>382</v>
      </c>
      <c r="F627" s="31"/>
    </row>
    <row r="628" spans="1:6" x14ac:dyDescent="0.25">
      <c r="A628" s="3"/>
      <c r="B628" s="53">
        <v>395</v>
      </c>
      <c r="C628" s="52" t="s">
        <v>1232</v>
      </c>
      <c r="D628" s="52"/>
      <c r="E628" s="52">
        <v>395</v>
      </c>
      <c r="F628" s="31"/>
    </row>
    <row r="629" spans="1:6" x14ac:dyDescent="0.25">
      <c r="A629" s="3"/>
      <c r="B629" s="53">
        <v>396</v>
      </c>
      <c r="C629" s="52" t="s">
        <v>1233</v>
      </c>
      <c r="D629" s="52"/>
      <c r="E629" s="52">
        <v>396</v>
      </c>
      <c r="F629" s="31"/>
    </row>
    <row r="630" spans="1:6" x14ac:dyDescent="0.25">
      <c r="A630" s="2"/>
      <c r="B630" s="38">
        <v>400</v>
      </c>
      <c r="C630" s="3" t="s">
        <v>17</v>
      </c>
      <c r="D630" s="3"/>
      <c r="E630" s="6">
        <v>400</v>
      </c>
      <c r="F630" s="31"/>
    </row>
    <row r="631" spans="1:6" x14ac:dyDescent="0.25">
      <c r="A631" s="2"/>
      <c r="B631" s="25">
        <v>425</v>
      </c>
      <c r="C631" s="2" t="s">
        <v>922</v>
      </c>
      <c r="D631" s="2"/>
      <c r="E631" s="2">
        <v>425</v>
      </c>
      <c r="F631" s="31"/>
    </row>
    <row r="632" spans="1:6" x14ac:dyDescent="0.25">
      <c r="A632" s="2"/>
      <c r="B632" s="38">
        <v>500</v>
      </c>
      <c r="C632" s="3" t="s">
        <v>56</v>
      </c>
      <c r="D632" s="3"/>
      <c r="E632" s="6">
        <v>500</v>
      </c>
      <c r="F632" s="31"/>
    </row>
    <row r="633" spans="1:6" x14ac:dyDescent="0.25">
      <c r="A633" s="2"/>
      <c r="B633" s="38">
        <v>600</v>
      </c>
      <c r="C633" s="3" t="s">
        <v>18</v>
      </c>
      <c r="D633" s="3"/>
      <c r="E633" s="6">
        <v>600</v>
      </c>
      <c r="F633" s="31"/>
    </row>
    <row r="634" spans="1:6" x14ac:dyDescent="0.25">
      <c r="A634" s="2"/>
      <c r="B634" s="38"/>
      <c r="C634" s="3"/>
      <c r="D634" s="3"/>
      <c r="E634" s="6"/>
      <c r="F634" s="33"/>
    </row>
    <row r="635" spans="1:6" ht="15.75" thickBot="1" x14ac:dyDescent="0.3">
      <c r="A635" s="2"/>
      <c r="B635" s="35">
        <v>4410</v>
      </c>
      <c r="C635" s="48" t="s">
        <v>1625</v>
      </c>
      <c r="D635" s="36"/>
      <c r="E635" s="39">
        <v>4410</v>
      </c>
      <c r="F635" s="45">
        <f>SUM(F623:F633)</f>
        <v>0</v>
      </c>
    </row>
    <row r="636" spans="1:6" ht="15.75" thickTop="1" x14ac:dyDescent="0.25">
      <c r="A636" s="2"/>
      <c r="B636" s="35"/>
      <c r="C636" s="60"/>
      <c r="D636" s="36"/>
      <c r="E636" s="39"/>
      <c r="F636" s="33"/>
    </row>
    <row r="637" spans="1:6" x14ac:dyDescent="0.25">
      <c r="A637" s="2"/>
      <c r="B637" s="58">
        <v>4411</v>
      </c>
      <c r="C637" s="41" t="s">
        <v>71</v>
      </c>
      <c r="D637" s="49"/>
      <c r="E637" s="57"/>
      <c r="F637" s="33"/>
    </row>
    <row r="638" spans="1:6" x14ac:dyDescent="0.25">
      <c r="A638" s="2"/>
      <c r="B638" s="35"/>
      <c r="C638" s="60"/>
      <c r="D638" s="36"/>
      <c r="E638" s="39"/>
      <c r="F638" s="46"/>
    </row>
    <row r="639" spans="1:6" x14ac:dyDescent="0.25">
      <c r="A639" s="2"/>
      <c r="B639" s="35" t="s">
        <v>1065</v>
      </c>
      <c r="C639" s="36" t="s">
        <v>1066</v>
      </c>
      <c r="D639" s="37"/>
      <c r="E639" s="6"/>
      <c r="F639" s="33"/>
    </row>
    <row r="640" spans="1:6" x14ac:dyDescent="0.25">
      <c r="A640" s="2"/>
      <c r="B640" s="38">
        <v>100</v>
      </c>
      <c r="C640" s="3" t="s">
        <v>40</v>
      </c>
      <c r="D640" s="3"/>
      <c r="E640" s="6">
        <v>100</v>
      </c>
      <c r="F640" s="31"/>
    </row>
    <row r="641" spans="1:6" x14ac:dyDescent="0.25">
      <c r="A641" s="2"/>
      <c r="B641" s="38">
        <v>130</v>
      </c>
      <c r="C641" s="3" t="s">
        <v>68</v>
      </c>
      <c r="D641" s="3"/>
      <c r="E641" s="6">
        <v>130</v>
      </c>
      <c r="F641" s="31"/>
    </row>
    <row r="642" spans="1:6" x14ac:dyDescent="0.25">
      <c r="A642" s="2"/>
      <c r="B642" s="38">
        <v>200</v>
      </c>
      <c r="C642" s="3" t="s">
        <v>15</v>
      </c>
      <c r="D642" s="3"/>
      <c r="E642" s="6">
        <v>200</v>
      </c>
      <c r="F642" s="31"/>
    </row>
    <row r="643" spans="1:6" x14ac:dyDescent="0.25">
      <c r="A643" s="2"/>
      <c r="B643" s="38">
        <v>300</v>
      </c>
      <c r="C643" s="3" t="s">
        <v>16</v>
      </c>
      <c r="D643" s="3"/>
      <c r="E643" s="6">
        <v>300</v>
      </c>
      <c r="F643" s="31"/>
    </row>
    <row r="644" spans="1:6" x14ac:dyDescent="0.25">
      <c r="A644" s="2"/>
      <c r="B644" s="38">
        <v>382</v>
      </c>
      <c r="C644" s="3" t="s">
        <v>54</v>
      </c>
      <c r="D644" s="3"/>
      <c r="E644" s="6">
        <v>382</v>
      </c>
      <c r="F644" s="31"/>
    </row>
    <row r="645" spans="1:6" x14ac:dyDescent="0.25">
      <c r="A645" s="3"/>
      <c r="B645" s="53">
        <v>395</v>
      </c>
      <c r="C645" s="52" t="s">
        <v>1232</v>
      </c>
      <c r="D645" s="52"/>
      <c r="E645" s="52">
        <v>395</v>
      </c>
      <c r="F645" s="31"/>
    </row>
    <row r="646" spans="1:6" x14ac:dyDescent="0.25">
      <c r="A646" s="3"/>
      <c r="B646" s="53">
        <v>396</v>
      </c>
      <c r="C646" s="52" t="s">
        <v>1233</v>
      </c>
      <c r="D646" s="52"/>
      <c r="E646" s="52">
        <v>396</v>
      </c>
      <c r="F646" s="31"/>
    </row>
    <row r="647" spans="1:6" x14ac:dyDescent="0.25">
      <c r="A647" s="3"/>
      <c r="B647" s="38">
        <v>400</v>
      </c>
      <c r="C647" s="3" t="s">
        <v>17</v>
      </c>
      <c r="D647" s="3"/>
      <c r="E647" s="6">
        <v>400</v>
      </c>
      <c r="F647" s="31"/>
    </row>
    <row r="648" spans="1:6" x14ac:dyDescent="0.25">
      <c r="A648" s="3"/>
      <c r="B648" s="25">
        <v>425</v>
      </c>
      <c r="C648" s="2" t="s">
        <v>922</v>
      </c>
      <c r="D648" s="2"/>
      <c r="E648" s="2">
        <v>425</v>
      </c>
      <c r="F648" s="31"/>
    </row>
    <row r="649" spans="1:6" x14ac:dyDescent="0.25">
      <c r="A649" s="2"/>
      <c r="B649" s="38">
        <v>500</v>
      </c>
      <c r="C649" s="3" t="s">
        <v>56</v>
      </c>
      <c r="D649" s="3"/>
      <c r="E649" s="6">
        <v>500</v>
      </c>
      <c r="F649" s="31"/>
    </row>
    <row r="650" spans="1:6" x14ac:dyDescent="0.25">
      <c r="A650" s="2"/>
      <c r="B650" s="38">
        <v>600</v>
      </c>
      <c r="C650" s="3" t="s">
        <v>18</v>
      </c>
      <c r="D650" s="3"/>
      <c r="E650" s="6">
        <v>600</v>
      </c>
      <c r="F650" s="31"/>
    </row>
    <row r="651" spans="1:6" x14ac:dyDescent="0.25">
      <c r="A651" s="2"/>
      <c r="B651" s="38"/>
      <c r="C651" s="3"/>
      <c r="D651" s="3"/>
      <c r="E651" s="6"/>
      <c r="F651" s="33"/>
    </row>
    <row r="652" spans="1:6" ht="15.75" thickBot="1" x14ac:dyDescent="0.3">
      <c r="A652" s="2"/>
      <c r="B652" s="35">
        <v>4411</v>
      </c>
      <c r="C652" s="48" t="s">
        <v>1105</v>
      </c>
      <c r="D652" s="36"/>
      <c r="E652" s="39">
        <v>4411</v>
      </c>
      <c r="F652" s="45">
        <f>SUM(F640:F650)</f>
        <v>0</v>
      </c>
    </row>
    <row r="653" spans="1:6" ht="15.75" thickTop="1" x14ac:dyDescent="0.25">
      <c r="A653" s="2"/>
      <c r="B653" s="35"/>
      <c r="C653" s="60"/>
      <c r="D653" s="36"/>
      <c r="E653" s="39"/>
      <c r="F653" s="33"/>
    </row>
    <row r="654" spans="1:6" x14ac:dyDescent="0.25">
      <c r="A654" s="2"/>
      <c r="B654" s="58">
        <v>4412</v>
      </c>
      <c r="C654" s="41" t="s">
        <v>72</v>
      </c>
      <c r="D654" s="49"/>
      <c r="E654" s="57"/>
      <c r="F654" s="33"/>
    </row>
    <row r="655" spans="1:6" x14ac:dyDescent="0.25">
      <c r="A655" s="2"/>
      <c r="B655" s="35"/>
      <c r="C655" s="60"/>
      <c r="D655" s="36"/>
      <c r="E655" s="39"/>
      <c r="F655" s="46"/>
    </row>
    <row r="656" spans="1:6" x14ac:dyDescent="0.25">
      <c r="A656" s="2"/>
      <c r="B656" s="35" t="s">
        <v>1065</v>
      </c>
      <c r="C656" s="36" t="s">
        <v>1066</v>
      </c>
      <c r="D656" s="37"/>
      <c r="E656" s="6"/>
      <c r="F656" s="33"/>
    </row>
    <row r="657" spans="1:6" x14ac:dyDescent="0.25">
      <c r="A657" s="2"/>
      <c r="B657" s="38">
        <v>100</v>
      </c>
      <c r="C657" s="3" t="s">
        <v>40</v>
      </c>
      <c r="D657" s="3"/>
      <c r="E657" s="6">
        <v>100</v>
      </c>
      <c r="F657" s="31"/>
    </row>
    <row r="658" spans="1:6" x14ac:dyDescent="0.25">
      <c r="A658" s="2"/>
      <c r="B658" s="38">
        <v>130</v>
      </c>
      <c r="C658" s="3" t="s">
        <v>68</v>
      </c>
      <c r="D658" s="3"/>
      <c r="E658" s="6">
        <v>130</v>
      </c>
      <c r="F658" s="31"/>
    </row>
    <row r="659" spans="1:6" x14ac:dyDescent="0.25">
      <c r="A659" s="2"/>
      <c r="B659" s="38">
        <v>200</v>
      </c>
      <c r="C659" s="3" t="s">
        <v>15</v>
      </c>
      <c r="D659" s="3"/>
      <c r="E659" s="6">
        <v>200</v>
      </c>
      <c r="F659" s="31"/>
    </row>
    <row r="660" spans="1:6" x14ac:dyDescent="0.25">
      <c r="A660" s="2"/>
      <c r="B660" s="38">
        <v>300</v>
      </c>
      <c r="C660" s="3" t="s">
        <v>16</v>
      </c>
      <c r="D660" s="3"/>
      <c r="E660" s="6">
        <v>300</v>
      </c>
      <c r="F660" s="31"/>
    </row>
    <row r="661" spans="1:6" x14ac:dyDescent="0.25">
      <c r="A661" s="2"/>
      <c r="B661" s="38">
        <v>382</v>
      </c>
      <c r="C661" s="3" t="s">
        <v>54</v>
      </c>
      <c r="D661" s="3"/>
      <c r="E661" s="6">
        <v>382</v>
      </c>
      <c r="F661" s="31"/>
    </row>
    <row r="662" spans="1:6" x14ac:dyDescent="0.25">
      <c r="A662" s="3"/>
      <c r="B662" s="53">
        <v>395</v>
      </c>
      <c r="C662" s="52" t="s">
        <v>1232</v>
      </c>
      <c r="D662" s="52"/>
      <c r="E662" s="52">
        <v>395</v>
      </c>
      <c r="F662" s="31"/>
    </row>
    <row r="663" spans="1:6" x14ac:dyDescent="0.25">
      <c r="A663" s="3"/>
      <c r="B663" s="53">
        <v>396</v>
      </c>
      <c r="C663" s="52" t="s">
        <v>1233</v>
      </c>
      <c r="D663" s="52"/>
      <c r="E663" s="52">
        <v>396</v>
      </c>
      <c r="F663" s="31"/>
    </row>
    <row r="664" spans="1:6" x14ac:dyDescent="0.25">
      <c r="A664" s="2"/>
      <c r="B664" s="38">
        <v>400</v>
      </c>
      <c r="C664" s="3" t="s">
        <v>17</v>
      </c>
      <c r="D664" s="3"/>
      <c r="E664" s="6">
        <v>400</v>
      </c>
      <c r="F664" s="31"/>
    </row>
    <row r="665" spans="1:6" x14ac:dyDescent="0.25">
      <c r="A665" s="2"/>
      <c r="B665" s="25">
        <v>425</v>
      </c>
      <c r="C665" s="2" t="s">
        <v>922</v>
      </c>
      <c r="D665" s="2"/>
      <c r="E665" s="2">
        <v>425</v>
      </c>
      <c r="F665" s="31"/>
    </row>
    <row r="666" spans="1:6" x14ac:dyDescent="0.25">
      <c r="A666" s="2"/>
      <c r="B666" s="38">
        <v>500</v>
      </c>
      <c r="C666" s="3" t="s">
        <v>56</v>
      </c>
      <c r="D666" s="3"/>
      <c r="E666" s="6">
        <v>500</v>
      </c>
      <c r="F666" s="31"/>
    </row>
    <row r="667" spans="1:6" x14ac:dyDescent="0.25">
      <c r="A667" s="2"/>
      <c r="B667" s="38">
        <v>600</v>
      </c>
      <c r="C667" s="3" t="s">
        <v>18</v>
      </c>
      <c r="D667" s="3"/>
      <c r="E667" s="6">
        <v>600</v>
      </c>
      <c r="F667" s="31"/>
    </row>
    <row r="668" spans="1:6" x14ac:dyDescent="0.25">
      <c r="A668" s="2"/>
      <c r="B668" s="38"/>
      <c r="C668" s="3"/>
      <c r="D668" s="3"/>
      <c r="E668" s="6"/>
      <c r="F668" s="33"/>
    </row>
    <row r="669" spans="1:6" ht="15.75" thickBot="1" x14ac:dyDescent="0.3">
      <c r="A669" s="2"/>
      <c r="B669" s="35">
        <v>4412</v>
      </c>
      <c r="C669" s="48" t="s">
        <v>1106</v>
      </c>
      <c r="D669" s="36"/>
      <c r="E669" s="39">
        <v>4412</v>
      </c>
      <c r="F669" s="45">
        <f>SUM(F657:F667)</f>
        <v>0</v>
      </c>
    </row>
    <row r="670" spans="1:6" ht="15.75" thickTop="1" x14ac:dyDescent="0.25">
      <c r="A670" s="2"/>
      <c r="B670" s="35"/>
      <c r="C670" s="60"/>
      <c r="D670" s="36"/>
      <c r="E670" s="39"/>
      <c r="F670" s="33"/>
    </row>
    <row r="671" spans="1:6" x14ac:dyDescent="0.25">
      <c r="A671" s="2"/>
      <c r="B671" s="63">
        <v>4414</v>
      </c>
      <c r="C671" s="41" t="s">
        <v>67</v>
      </c>
      <c r="D671" s="64"/>
      <c r="E671" s="57"/>
      <c r="F671" s="33"/>
    </row>
    <row r="672" spans="1:6" x14ac:dyDescent="0.25">
      <c r="A672" s="2"/>
      <c r="B672" s="35"/>
      <c r="C672" s="60"/>
      <c r="D672" s="36"/>
      <c r="E672" s="39"/>
      <c r="F672" s="46"/>
    </row>
    <row r="673" spans="1:6" x14ac:dyDescent="0.25">
      <c r="A673" s="2"/>
      <c r="B673" s="35" t="s">
        <v>1065</v>
      </c>
      <c r="C673" s="36" t="s">
        <v>1066</v>
      </c>
      <c r="D673" s="37"/>
      <c r="E673" s="6"/>
      <c r="F673" s="33"/>
    </row>
    <row r="674" spans="1:6" x14ac:dyDescent="0.25">
      <c r="A674" s="2"/>
      <c r="B674" s="38">
        <v>100</v>
      </c>
      <c r="C674" s="3" t="s">
        <v>40</v>
      </c>
      <c r="D674" s="3"/>
      <c r="E674" s="6">
        <v>100</v>
      </c>
      <c r="F674" s="31"/>
    </row>
    <row r="675" spans="1:6" x14ac:dyDescent="0.25">
      <c r="A675" s="2"/>
      <c r="B675" s="38">
        <v>130</v>
      </c>
      <c r="C675" s="3" t="s">
        <v>68</v>
      </c>
      <c r="D675" s="3"/>
      <c r="E675" s="6">
        <v>130</v>
      </c>
      <c r="F675" s="31"/>
    </row>
    <row r="676" spans="1:6" x14ac:dyDescent="0.25">
      <c r="A676" s="2"/>
      <c r="B676" s="38">
        <v>200</v>
      </c>
      <c r="C676" s="3" t="s">
        <v>15</v>
      </c>
      <c r="D676" s="3"/>
      <c r="E676" s="6">
        <v>200</v>
      </c>
      <c r="F676" s="31"/>
    </row>
    <row r="677" spans="1:6" x14ac:dyDescent="0.25">
      <c r="A677" s="2"/>
      <c r="B677" s="38">
        <v>300</v>
      </c>
      <c r="C677" s="3" t="s">
        <v>16</v>
      </c>
      <c r="D677" s="3"/>
      <c r="E677" s="6">
        <v>300</v>
      </c>
      <c r="F677" s="31"/>
    </row>
    <row r="678" spans="1:6" x14ac:dyDescent="0.25">
      <c r="A678" s="2"/>
      <c r="B678" s="38">
        <v>382</v>
      </c>
      <c r="C678" s="3" t="s">
        <v>54</v>
      </c>
      <c r="D678" s="3"/>
      <c r="E678" s="6">
        <v>382</v>
      </c>
      <c r="F678" s="31"/>
    </row>
    <row r="679" spans="1:6" x14ac:dyDescent="0.25">
      <c r="A679" s="3"/>
      <c r="B679" s="53">
        <v>395</v>
      </c>
      <c r="C679" s="52" t="s">
        <v>1232</v>
      </c>
      <c r="D679" s="52"/>
      <c r="E679" s="52">
        <v>395</v>
      </c>
      <c r="F679" s="31"/>
    </row>
    <row r="680" spans="1:6" x14ac:dyDescent="0.25">
      <c r="A680" s="3"/>
      <c r="B680" s="53">
        <v>396</v>
      </c>
      <c r="C680" s="52" t="s">
        <v>1233</v>
      </c>
      <c r="D680" s="52"/>
      <c r="E680" s="52">
        <v>396</v>
      </c>
      <c r="F680" s="31"/>
    </row>
    <row r="681" spans="1:6" x14ac:dyDescent="0.25">
      <c r="A681" s="2"/>
      <c r="B681" s="38">
        <v>400</v>
      </c>
      <c r="C681" s="3" t="s">
        <v>17</v>
      </c>
      <c r="D681" s="3"/>
      <c r="E681" s="6">
        <v>400</v>
      </c>
      <c r="F681" s="31"/>
    </row>
    <row r="682" spans="1:6" x14ac:dyDescent="0.25">
      <c r="A682" s="2"/>
      <c r="B682" s="25">
        <v>425</v>
      </c>
      <c r="C682" s="2" t="s">
        <v>922</v>
      </c>
      <c r="D682" s="2"/>
      <c r="E682" s="2">
        <v>425</v>
      </c>
      <c r="F682" s="31"/>
    </row>
    <row r="683" spans="1:6" x14ac:dyDescent="0.25">
      <c r="A683" s="2"/>
      <c r="B683" s="38">
        <v>500</v>
      </c>
      <c r="C683" s="3" t="s">
        <v>56</v>
      </c>
      <c r="D683" s="3"/>
      <c r="E683" s="6">
        <v>500</v>
      </c>
      <c r="F683" s="31"/>
    </row>
    <row r="684" spans="1:6" x14ac:dyDescent="0.25">
      <c r="A684" s="2"/>
      <c r="B684" s="38">
        <v>600</v>
      </c>
      <c r="C684" s="3" t="s">
        <v>18</v>
      </c>
      <c r="D684" s="3"/>
      <c r="E684" s="6">
        <v>600</v>
      </c>
      <c r="F684" s="31"/>
    </row>
    <row r="685" spans="1:6" x14ac:dyDescent="0.25">
      <c r="A685" s="2"/>
      <c r="B685" s="38"/>
      <c r="C685" s="3"/>
      <c r="D685" s="3"/>
      <c r="E685" s="6"/>
      <c r="F685" s="33"/>
    </row>
    <row r="686" spans="1:6" ht="15.75" thickBot="1" x14ac:dyDescent="0.3">
      <c r="A686" s="2"/>
      <c r="B686" s="35">
        <v>4414</v>
      </c>
      <c r="C686" s="48" t="s">
        <v>1107</v>
      </c>
      <c r="D686" s="36"/>
      <c r="E686" s="39">
        <v>4414</v>
      </c>
      <c r="F686" s="45">
        <f>SUM(F674:F684)</f>
        <v>0</v>
      </c>
    </row>
    <row r="687" spans="1:6" ht="15.75" thickTop="1" x14ac:dyDescent="0.25">
      <c r="A687" s="2"/>
      <c r="B687" s="35"/>
      <c r="C687" s="60"/>
      <c r="D687" s="36"/>
      <c r="E687" s="39"/>
      <c r="F687" s="33"/>
    </row>
    <row r="688" spans="1:6" x14ac:dyDescent="0.25">
      <c r="A688" s="2"/>
      <c r="B688" s="40">
        <v>4415</v>
      </c>
      <c r="C688" s="41" t="s">
        <v>73</v>
      </c>
      <c r="D688" s="3"/>
      <c r="E688" s="6"/>
      <c r="F688" s="33"/>
    </row>
    <row r="689" spans="1:6" x14ac:dyDescent="0.25">
      <c r="A689" s="2"/>
      <c r="B689" s="35"/>
      <c r="C689" s="60"/>
      <c r="D689" s="36"/>
      <c r="E689" s="39"/>
      <c r="F689" s="46"/>
    </row>
    <row r="690" spans="1:6" x14ac:dyDescent="0.25">
      <c r="A690" s="2"/>
      <c r="B690" s="35" t="s">
        <v>1065</v>
      </c>
      <c r="C690" s="36" t="s">
        <v>1066</v>
      </c>
      <c r="D690" s="37"/>
      <c r="E690" s="6"/>
      <c r="F690" s="33"/>
    </row>
    <row r="691" spans="1:6" x14ac:dyDescent="0.25">
      <c r="A691" s="2"/>
      <c r="B691" s="38">
        <v>100</v>
      </c>
      <c r="C691" s="3" t="s">
        <v>40</v>
      </c>
      <c r="D691" s="3"/>
      <c r="E691" s="6">
        <v>100</v>
      </c>
      <c r="F691" s="31"/>
    </row>
    <row r="692" spans="1:6" x14ac:dyDescent="0.25">
      <c r="A692" s="2"/>
      <c r="B692" s="38">
        <v>130</v>
      </c>
      <c r="C692" s="3" t="s">
        <v>68</v>
      </c>
      <c r="D692" s="3"/>
      <c r="E692" s="6">
        <v>130</v>
      </c>
      <c r="F692" s="31"/>
    </row>
    <row r="693" spans="1:6" x14ac:dyDescent="0.25">
      <c r="A693" s="2"/>
      <c r="B693" s="38">
        <v>200</v>
      </c>
      <c r="C693" s="3" t="s">
        <v>15</v>
      </c>
      <c r="D693" s="3"/>
      <c r="E693" s="6">
        <v>200</v>
      </c>
      <c r="F693" s="31"/>
    </row>
    <row r="694" spans="1:6" x14ac:dyDescent="0.25">
      <c r="A694" s="2"/>
      <c r="B694" s="38">
        <v>300</v>
      </c>
      <c r="C694" s="3" t="s">
        <v>16</v>
      </c>
      <c r="D694" s="3"/>
      <c r="E694" s="6">
        <v>300</v>
      </c>
      <c r="F694" s="31"/>
    </row>
    <row r="695" spans="1:6" x14ac:dyDescent="0.25">
      <c r="A695" s="2"/>
      <c r="B695" s="38">
        <v>382</v>
      </c>
      <c r="C695" s="3" t="s">
        <v>54</v>
      </c>
      <c r="D695" s="3"/>
      <c r="E695" s="6">
        <v>382</v>
      </c>
      <c r="F695" s="31"/>
    </row>
    <row r="696" spans="1:6" x14ac:dyDescent="0.25">
      <c r="A696" s="3"/>
      <c r="B696" s="53">
        <v>395</v>
      </c>
      <c r="C696" s="52" t="s">
        <v>1232</v>
      </c>
      <c r="D696" s="52"/>
      <c r="E696" s="52">
        <v>395</v>
      </c>
      <c r="F696" s="31"/>
    </row>
    <row r="697" spans="1:6" x14ac:dyDescent="0.25">
      <c r="A697" s="3"/>
      <c r="B697" s="53">
        <v>396</v>
      </c>
      <c r="C697" s="52" t="s">
        <v>1233</v>
      </c>
      <c r="D697" s="52"/>
      <c r="E697" s="52">
        <v>396</v>
      </c>
      <c r="F697" s="31"/>
    </row>
    <row r="698" spans="1:6" x14ac:dyDescent="0.25">
      <c r="A698" s="2"/>
      <c r="B698" s="38">
        <v>400</v>
      </c>
      <c r="C698" s="3" t="s">
        <v>17</v>
      </c>
      <c r="D698" s="3"/>
      <c r="E698" s="6">
        <v>400</v>
      </c>
      <c r="F698" s="31"/>
    </row>
    <row r="699" spans="1:6" x14ac:dyDescent="0.25">
      <c r="A699" s="2"/>
      <c r="B699" s="25">
        <v>425</v>
      </c>
      <c r="C699" s="2" t="s">
        <v>922</v>
      </c>
      <c r="D699" s="2"/>
      <c r="E699" s="2">
        <v>425</v>
      </c>
      <c r="F699" s="31"/>
    </row>
    <row r="700" spans="1:6" x14ac:dyDescent="0.25">
      <c r="A700" s="2"/>
      <c r="B700" s="38">
        <v>500</v>
      </c>
      <c r="C700" s="3" t="s">
        <v>56</v>
      </c>
      <c r="D700" s="3"/>
      <c r="E700" s="6">
        <v>500</v>
      </c>
      <c r="F700" s="31"/>
    </row>
    <row r="701" spans="1:6" x14ac:dyDescent="0.25">
      <c r="A701" s="2"/>
      <c r="B701" s="38">
        <v>600</v>
      </c>
      <c r="C701" s="3" t="s">
        <v>18</v>
      </c>
      <c r="D701" s="3"/>
      <c r="E701" s="6">
        <v>600</v>
      </c>
      <c r="F701" s="31"/>
    </row>
    <row r="702" spans="1:6" x14ac:dyDescent="0.25">
      <c r="A702" s="2"/>
      <c r="B702" s="38"/>
      <c r="C702" s="3"/>
      <c r="D702" s="3"/>
      <c r="E702" s="6"/>
      <c r="F702" s="33"/>
    </row>
    <row r="703" spans="1:6" ht="15.75" thickBot="1" x14ac:dyDescent="0.3">
      <c r="A703" s="2"/>
      <c r="B703" s="35">
        <v>4415</v>
      </c>
      <c r="C703" s="48" t="s">
        <v>1108</v>
      </c>
      <c r="D703" s="36"/>
      <c r="E703" s="39">
        <v>4415</v>
      </c>
      <c r="F703" s="45">
        <f>SUM(F691:F701)</f>
        <v>0</v>
      </c>
    </row>
    <row r="704" spans="1:6" ht="15.75" thickTop="1" x14ac:dyDescent="0.25">
      <c r="A704" s="2"/>
      <c r="B704" s="35"/>
      <c r="C704" s="48"/>
      <c r="D704" s="36"/>
      <c r="E704" s="39"/>
      <c r="F704" s="33"/>
    </row>
    <row r="705" spans="1:6" x14ac:dyDescent="0.25">
      <c r="A705" s="2"/>
      <c r="B705" s="40">
        <v>4416</v>
      </c>
      <c r="C705" s="41" t="s">
        <v>1626</v>
      </c>
      <c r="D705" s="41"/>
      <c r="E705" s="42"/>
      <c r="F705" s="33"/>
    </row>
    <row r="706" spans="1:6" x14ac:dyDescent="0.25">
      <c r="A706" s="2"/>
      <c r="B706" s="40"/>
      <c r="C706" s="41"/>
      <c r="D706" s="41"/>
      <c r="E706" s="42"/>
      <c r="F706" s="46"/>
    </row>
    <row r="707" spans="1:6" x14ac:dyDescent="0.25">
      <c r="A707" s="2"/>
      <c r="B707" s="35" t="s">
        <v>1065</v>
      </c>
      <c r="C707" s="36" t="s">
        <v>1066</v>
      </c>
      <c r="D707" s="37"/>
      <c r="E707" s="6"/>
      <c r="F707" s="33"/>
    </row>
    <row r="708" spans="1:6" x14ac:dyDescent="0.25">
      <c r="A708" s="2"/>
      <c r="B708" s="38">
        <v>100</v>
      </c>
      <c r="C708" s="3" t="s">
        <v>40</v>
      </c>
      <c r="D708" s="3"/>
      <c r="E708" s="6">
        <v>100</v>
      </c>
      <c r="F708" s="31"/>
    </row>
    <row r="709" spans="1:6" x14ac:dyDescent="0.25">
      <c r="A709" s="2"/>
      <c r="B709" s="38">
        <v>130</v>
      </c>
      <c r="C709" s="3" t="s">
        <v>68</v>
      </c>
      <c r="D709" s="3"/>
      <c r="E709" s="6">
        <v>130</v>
      </c>
      <c r="F709" s="31"/>
    </row>
    <row r="710" spans="1:6" x14ac:dyDescent="0.25">
      <c r="A710" s="2"/>
      <c r="B710" s="38">
        <v>200</v>
      </c>
      <c r="C710" s="3" t="s">
        <v>15</v>
      </c>
      <c r="D710" s="3"/>
      <c r="E710" s="6">
        <v>200</v>
      </c>
      <c r="F710" s="31"/>
    </row>
    <row r="711" spans="1:6" x14ac:dyDescent="0.25">
      <c r="A711" s="2"/>
      <c r="B711" s="38">
        <v>300</v>
      </c>
      <c r="C711" s="3" t="s">
        <v>16</v>
      </c>
      <c r="D711" s="3"/>
      <c r="E711" s="6">
        <v>300</v>
      </c>
      <c r="F711" s="31"/>
    </row>
    <row r="712" spans="1:6" x14ac:dyDescent="0.25">
      <c r="A712" s="2"/>
      <c r="B712" s="38">
        <v>382</v>
      </c>
      <c r="C712" s="3" t="s">
        <v>54</v>
      </c>
      <c r="D712" s="3"/>
      <c r="E712" s="6">
        <v>382</v>
      </c>
      <c r="F712" s="31"/>
    </row>
    <row r="713" spans="1:6" x14ac:dyDescent="0.25">
      <c r="A713" s="2"/>
      <c r="B713" s="53">
        <v>395</v>
      </c>
      <c r="C713" s="52" t="s">
        <v>1232</v>
      </c>
      <c r="D713" s="52"/>
      <c r="E713" s="52">
        <v>395</v>
      </c>
      <c r="F713" s="31"/>
    </row>
    <row r="714" spans="1:6" x14ac:dyDescent="0.25">
      <c r="A714" s="2"/>
      <c r="B714" s="53">
        <v>396</v>
      </c>
      <c r="C714" s="52" t="s">
        <v>1233</v>
      </c>
      <c r="D714" s="52"/>
      <c r="E714" s="52">
        <v>396</v>
      </c>
      <c r="F714" s="31"/>
    </row>
    <row r="715" spans="1:6" x14ac:dyDescent="0.25">
      <c r="A715" s="2"/>
      <c r="B715" s="38">
        <v>400</v>
      </c>
      <c r="C715" s="3" t="s">
        <v>17</v>
      </c>
      <c r="D715" s="3"/>
      <c r="E715" s="6">
        <v>400</v>
      </c>
      <c r="F715" s="31"/>
    </row>
    <row r="716" spans="1:6" x14ac:dyDescent="0.25">
      <c r="A716" s="2"/>
      <c r="B716" s="25">
        <v>425</v>
      </c>
      <c r="C716" s="2" t="s">
        <v>922</v>
      </c>
      <c r="D716" s="2"/>
      <c r="E716" s="2">
        <v>425</v>
      </c>
      <c r="F716" s="31"/>
    </row>
    <row r="717" spans="1:6" x14ac:dyDescent="0.25">
      <c r="A717" s="2"/>
      <c r="B717" s="38">
        <v>500</v>
      </c>
      <c r="C717" s="3" t="s">
        <v>56</v>
      </c>
      <c r="D717" s="3"/>
      <c r="E717" s="6">
        <v>500</v>
      </c>
      <c r="F717" s="31"/>
    </row>
    <row r="718" spans="1:6" x14ac:dyDescent="0.25">
      <c r="A718" s="2"/>
      <c r="B718" s="38">
        <v>600</v>
      </c>
      <c r="C718" s="3" t="s">
        <v>18</v>
      </c>
      <c r="D718" s="3"/>
      <c r="E718" s="6">
        <v>600</v>
      </c>
      <c r="F718" s="31"/>
    </row>
    <row r="719" spans="1:6" x14ac:dyDescent="0.25">
      <c r="A719" s="2"/>
      <c r="B719" s="38"/>
      <c r="C719" s="3"/>
      <c r="D719" s="3"/>
      <c r="E719" s="6"/>
      <c r="F719" s="33"/>
    </row>
    <row r="720" spans="1:6" ht="15.75" thickBot="1" x14ac:dyDescent="0.3">
      <c r="A720" s="2"/>
      <c r="B720" s="35">
        <v>4416</v>
      </c>
      <c r="C720" s="48" t="s">
        <v>1627</v>
      </c>
      <c r="D720" s="36"/>
      <c r="E720" s="39">
        <v>4416</v>
      </c>
      <c r="F720" s="45">
        <f>SUM(F708:F718)</f>
        <v>0</v>
      </c>
    </row>
    <row r="721" spans="1:6" ht="15.75" thickTop="1" x14ac:dyDescent="0.25">
      <c r="A721" s="2"/>
      <c r="B721" s="35"/>
      <c r="C721" s="60" t="s">
        <v>41</v>
      </c>
      <c r="D721" s="36"/>
      <c r="E721" s="39"/>
      <c r="F721" s="46"/>
    </row>
    <row r="722" spans="1:6" x14ac:dyDescent="0.25">
      <c r="A722" s="2"/>
      <c r="B722" s="35"/>
      <c r="C722" s="60"/>
      <c r="D722" s="36"/>
      <c r="E722" s="39"/>
      <c r="F722" s="46"/>
    </row>
    <row r="723" spans="1:6" x14ac:dyDescent="0.25">
      <c r="A723" s="2"/>
      <c r="B723" s="40">
        <v>4417</v>
      </c>
      <c r="C723" s="61" t="s">
        <v>1231</v>
      </c>
      <c r="D723" s="36"/>
      <c r="E723" s="39"/>
      <c r="F723" s="33"/>
    </row>
    <row r="724" spans="1:6" x14ac:dyDescent="0.25">
      <c r="A724" s="2"/>
      <c r="B724" s="35"/>
      <c r="C724" s="48"/>
      <c r="D724" s="36"/>
      <c r="E724" s="39"/>
      <c r="F724" s="33"/>
    </row>
    <row r="725" spans="1:6" x14ac:dyDescent="0.25">
      <c r="A725" s="2"/>
      <c r="B725" s="35" t="s">
        <v>1065</v>
      </c>
      <c r="C725" s="36" t="s">
        <v>1066</v>
      </c>
      <c r="D725" s="37"/>
      <c r="E725" s="6"/>
      <c r="F725" s="33"/>
    </row>
    <row r="726" spans="1:6" x14ac:dyDescent="0.25">
      <c r="A726" s="2"/>
      <c r="B726" s="38">
        <v>100</v>
      </c>
      <c r="C726" s="3" t="s">
        <v>40</v>
      </c>
      <c r="D726" s="3"/>
      <c r="E726" s="6">
        <v>100</v>
      </c>
      <c r="F726" s="31"/>
    </row>
    <row r="727" spans="1:6" x14ac:dyDescent="0.25">
      <c r="A727" s="2"/>
      <c r="B727" s="38">
        <v>130</v>
      </c>
      <c r="C727" s="3" t="s">
        <v>68</v>
      </c>
      <c r="D727" s="3"/>
      <c r="E727" s="6">
        <v>130</v>
      </c>
      <c r="F727" s="31"/>
    </row>
    <row r="728" spans="1:6" x14ac:dyDescent="0.25">
      <c r="A728" s="2"/>
      <c r="B728" s="38">
        <v>200</v>
      </c>
      <c r="C728" s="3" t="s">
        <v>15</v>
      </c>
      <c r="D728" s="3"/>
      <c r="E728" s="6">
        <v>200</v>
      </c>
      <c r="F728" s="31"/>
    </row>
    <row r="729" spans="1:6" x14ac:dyDescent="0.25">
      <c r="A729" s="2"/>
      <c r="B729" s="38">
        <v>300</v>
      </c>
      <c r="C729" s="3" t="s">
        <v>16</v>
      </c>
      <c r="D729" s="3"/>
      <c r="E729" s="6">
        <v>300</v>
      </c>
      <c r="F729" s="31"/>
    </row>
    <row r="730" spans="1:6" x14ac:dyDescent="0.25">
      <c r="A730" s="2"/>
      <c r="B730" s="38">
        <v>382</v>
      </c>
      <c r="C730" s="3" t="s">
        <v>54</v>
      </c>
      <c r="D730" s="3"/>
      <c r="E730" s="6">
        <v>382</v>
      </c>
      <c r="F730" s="31"/>
    </row>
    <row r="731" spans="1:6" x14ac:dyDescent="0.25">
      <c r="A731" s="3"/>
      <c r="B731" s="53">
        <v>395</v>
      </c>
      <c r="C731" s="52" t="s">
        <v>1232</v>
      </c>
      <c r="D731" s="52"/>
      <c r="E731" s="52">
        <v>395</v>
      </c>
      <c r="F731" s="31"/>
    </row>
    <row r="732" spans="1:6" x14ac:dyDescent="0.25">
      <c r="A732" s="3"/>
      <c r="B732" s="53">
        <v>396</v>
      </c>
      <c r="C732" s="52" t="s">
        <v>1233</v>
      </c>
      <c r="D732" s="52"/>
      <c r="E732" s="52">
        <v>396</v>
      </c>
      <c r="F732" s="31"/>
    </row>
    <row r="733" spans="1:6" x14ac:dyDescent="0.25">
      <c r="A733" s="2"/>
      <c r="B733" s="38">
        <v>400</v>
      </c>
      <c r="C733" s="3" t="s">
        <v>17</v>
      </c>
      <c r="D733" s="3"/>
      <c r="E733" s="6">
        <v>400</v>
      </c>
      <c r="F733" s="31"/>
    </row>
    <row r="734" spans="1:6" x14ac:dyDescent="0.25">
      <c r="A734" s="2"/>
      <c r="B734" s="25">
        <v>425</v>
      </c>
      <c r="C734" s="2" t="s">
        <v>922</v>
      </c>
      <c r="D734" s="2"/>
      <c r="E734" s="2">
        <v>425</v>
      </c>
      <c r="F734" s="31"/>
    </row>
    <row r="735" spans="1:6" x14ac:dyDescent="0.25">
      <c r="A735" s="2"/>
      <c r="B735" s="38">
        <v>500</v>
      </c>
      <c r="C735" s="3" t="s">
        <v>56</v>
      </c>
      <c r="D735" s="3"/>
      <c r="E735" s="6">
        <v>500</v>
      </c>
      <c r="F735" s="31"/>
    </row>
    <row r="736" spans="1:6" x14ac:dyDescent="0.25">
      <c r="A736" s="2"/>
      <c r="B736" s="38">
        <v>600</v>
      </c>
      <c r="C736" s="3" t="s">
        <v>18</v>
      </c>
      <c r="D736" s="3"/>
      <c r="E736" s="6">
        <v>600</v>
      </c>
      <c r="F736" s="31"/>
    </row>
    <row r="737" spans="1:6" x14ac:dyDescent="0.25">
      <c r="A737" s="2"/>
      <c r="B737" s="38"/>
      <c r="C737" s="3"/>
      <c r="D737" s="3"/>
      <c r="E737" s="6"/>
      <c r="F737" s="33"/>
    </row>
    <row r="738" spans="1:6" ht="15.75" thickBot="1" x14ac:dyDescent="0.3">
      <c r="A738" s="2"/>
      <c r="B738" s="35">
        <v>4417</v>
      </c>
      <c r="C738" s="48" t="s">
        <v>1108</v>
      </c>
      <c r="D738" s="36"/>
      <c r="E738" s="39">
        <v>4417</v>
      </c>
      <c r="F738" s="45">
        <f>SUM(F726:F736)</f>
        <v>0</v>
      </c>
    </row>
    <row r="739" spans="1:6" ht="15.75" thickTop="1" x14ac:dyDescent="0.25">
      <c r="A739" s="2"/>
      <c r="B739" s="35"/>
      <c r="C739" s="48"/>
      <c r="D739" s="36"/>
      <c r="E739" s="39"/>
      <c r="F739" s="33"/>
    </row>
    <row r="740" spans="1:6" x14ac:dyDescent="0.25">
      <c r="A740" s="2"/>
      <c r="B740" s="40">
        <v>4418</v>
      </c>
      <c r="C740" s="41" t="s">
        <v>1628</v>
      </c>
      <c r="D740" s="41"/>
      <c r="E740" s="42"/>
      <c r="F740" s="33"/>
    </row>
    <row r="741" spans="1:6" x14ac:dyDescent="0.25">
      <c r="A741" s="2"/>
      <c r="B741" s="40"/>
      <c r="C741" s="41"/>
      <c r="D741" s="41"/>
      <c r="E741" s="42"/>
      <c r="F741" s="46"/>
    </row>
    <row r="742" spans="1:6" x14ac:dyDescent="0.25">
      <c r="A742" s="2"/>
      <c r="B742" s="35" t="s">
        <v>1065</v>
      </c>
      <c r="C742" s="36" t="s">
        <v>1066</v>
      </c>
      <c r="D742" s="37"/>
      <c r="E742" s="6"/>
      <c r="F742" s="33"/>
    </row>
    <row r="743" spans="1:6" x14ac:dyDescent="0.25">
      <c r="A743" s="2"/>
      <c r="B743" s="38">
        <v>100</v>
      </c>
      <c r="C743" s="3" t="s">
        <v>40</v>
      </c>
      <c r="D743" s="3"/>
      <c r="E743" s="6">
        <v>100</v>
      </c>
      <c r="F743" s="31"/>
    </row>
    <row r="744" spans="1:6" x14ac:dyDescent="0.25">
      <c r="A744" s="2"/>
      <c r="B744" s="38">
        <v>130</v>
      </c>
      <c r="C744" s="3" t="s">
        <v>68</v>
      </c>
      <c r="D744" s="3"/>
      <c r="E744" s="6">
        <v>130</v>
      </c>
      <c r="F744" s="31"/>
    </row>
    <row r="745" spans="1:6" x14ac:dyDescent="0.25">
      <c r="A745" s="2"/>
      <c r="B745" s="38">
        <v>200</v>
      </c>
      <c r="C745" s="3" t="s">
        <v>15</v>
      </c>
      <c r="D745" s="3"/>
      <c r="E745" s="6">
        <v>200</v>
      </c>
      <c r="F745" s="31"/>
    </row>
    <row r="746" spans="1:6" x14ac:dyDescent="0.25">
      <c r="A746" s="2"/>
      <c r="B746" s="38">
        <v>300</v>
      </c>
      <c r="C746" s="3" t="s">
        <v>16</v>
      </c>
      <c r="D746" s="3"/>
      <c r="E746" s="6">
        <v>300</v>
      </c>
      <c r="F746" s="31"/>
    </row>
    <row r="747" spans="1:6" x14ac:dyDescent="0.25">
      <c r="A747" s="2"/>
      <c r="B747" s="38">
        <v>382</v>
      </c>
      <c r="C747" s="3" t="s">
        <v>54</v>
      </c>
      <c r="D747" s="3"/>
      <c r="E747" s="6">
        <v>382</v>
      </c>
      <c r="F747" s="31"/>
    </row>
    <row r="748" spans="1:6" x14ac:dyDescent="0.25">
      <c r="A748" s="2"/>
      <c r="B748" s="53">
        <v>395</v>
      </c>
      <c r="C748" s="52" t="s">
        <v>1232</v>
      </c>
      <c r="D748" s="52"/>
      <c r="E748" s="52">
        <v>395</v>
      </c>
      <c r="F748" s="31"/>
    </row>
    <row r="749" spans="1:6" x14ac:dyDescent="0.25">
      <c r="A749" s="2"/>
      <c r="B749" s="53">
        <v>396</v>
      </c>
      <c r="C749" s="52" t="s">
        <v>1233</v>
      </c>
      <c r="D749" s="52"/>
      <c r="E749" s="52">
        <v>396</v>
      </c>
      <c r="F749" s="31"/>
    </row>
    <row r="750" spans="1:6" x14ac:dyDescent="0.25">
      <c r="A750" s="2"/>
      <c r="B750" s="38">
        <v>400</v>
      </c>
      <c r="C750" s="3" t="s">
        <v>17</v>
      </c>
      <c r="D750" s="3"/>
      <c r="E750" s="6">
        <v>400</v>
      </c>
      <c r="F750" s="31"/>
    </row>
    <row r="751" spans="1:6" x14ac:dyDescent="0.25">
      <c r="A751" s="2"/>
      <c r="B751" s="25">
        <v>425</v>
      </c>
      <c r="C751" s="2" t="s">
        <v>922</v>
      </c>
      <c r="D751" s="2"/>
      <c r="E751" s="2">
        <v>425</v>
      </c>
      <c r="F751" s="31"/>
    </row>
    <row r="752" spans="1:6" x14ac:dyDescent="0.25">
      <c r="A752" s="2"/>
      <c r="B752" s="38">
        <v>500</v>
      </c>
      <c r="C752" s="3" t="s">
        <v>56</v>
      </c>
      <c r="D752" s="3"/>
      <c r="E752" s="6">
        <v>500</v>
      </c>
      <c r="F752" s="31"/>
    </row>
    <row r="753" spans="1:6" x14ac:dyDescent="0.25">
      <c r="A753" s="2"/>
      <c r="B753" s="38">
        <v>600</v>
      </c>
      <c r="C753" s="3" t="s">
        <v>18</v>
      </c>
      <c r="D753" s="3"/>
      <c r="E753" s="6">
        <v>600</v>
      </c>
      <c r="F753" s="31"/>
    </row>
    <row r="754" spans="1:6" x14ac:dyDescent="0.25">
      <c r="A754" s="2"/>
      <c r="B754" s="38"/>
      <c r="C754" s="3"/>
      <c r="D754" s="3"/>
      <c r="E754" s="6"/>
      <c r="F754" s="33"/>
    </row>
    <row r="755" spans="1:6" ht="15.75" thickBot="1" x14ac:dyDescent="0.3">
      <c r="A755" s="2"/>
      <c r="B755" s="35">
        <v>4418</v>
      </c>
      <c r="C755" s="48" t="s">
        <v>70</v>
      </c>
      <c r="D755" s="36"/>
      <c r="E755" s="39">
        <v>4418</v>
      </c>
      <c r="F755" s="45">
        <f>SUM(F743:F753)</f>
        <v>0</v>
      </c>
    </row>
    <row r="756" spans="1:6" ht="15.75" thickTop="1" x14ac:dyDescent="0.25">
      <c r="A756" s="2"/>
      <c r="B756" s="35"/>
      <c r="C756" s="60" t="s">
        <v>41</v>
      </c>
      <c r="D756" s="36"/>
      <c r="E756" s="39"/>
      <c r="F756" s="46"/>
    </row>
    <row r="757" spans="1:6" x14ac:dyDescent="0.25">
      <c r="A757" s="2"/>
      <c r="B757" s="35"/>
      <c r="C757" s="48"/>
      <c r="D757" s="36"/>
      <c r="E757" s="39"/>
      <c r="F757" s="33"/>
    </row>
    <row r="758" spans="1:6" x14ac:dyDescent="0.25">
      <c r="A758" s="2"/>
      <c r="B758" s="40">
        <v>4690</v>
      </c>
      <c r="C758" s="41" t="s">
        <v>74</v>
      </c>
      <c r="D758" s="3"/>
      <c r="E758" s="42"/>
      <c r="F758" s="33"/>
    </row>
    <row r="759" spans="1:6" x14ac:dyDescent="0.25">
      <c r="A759" s="2"/>
      <c r="B759" s="40"/>
      <c r="C759" s="41"/>
      <c r="D759" s="3"/>
      <c r="E759" s="42"/>
      <c r="F759" s="46"/>
    </row>
    <row r="760" spans="1:6" x14ac:dyDescent="0.25">
      <c r="A760" s="2"/>
      <c r="B760" s="35" t="s">
        <v>1065</v>
      </c>
      <c r="C760" s="36" t="s">
        <v>1066</v>
      </c>
      <c r="D760" s="37"/>
      <c r="E760" s="6"/>
      <c r="F760" s="33"/>
    </row>
    <row r="761" spans="1:6" x14ac:dyDescent="0.25">
      <c r="A761" s="2"/>
      <c r="B761" s="38">
        <v>100</v>
      </c>
      <c r="C761" s="3" t="s">
        <v>40</v>
      </c>
      <c r="D761" s="3"/>
      <c r="E761" s="6">
        <v>100</v>
      </c>
      <c r="F761" s="31"/>
    </row>
    <row r="762" spans="1:6" x14ac:dyDescent="0.25">
      <c r="A762" s="2"/>
      <c r="B762" s="38">
        <v>130</v>
      </c>
      <c r="C762" s="3" t="s">
        <v>68</v>
      </c>
      <c r="D762" s="3"/>
      <c r="E762" s="6">
        <v>130</v>
      </c>
      <c r="F762" s="31"/>
    </row>
    <row r="763" spans="1:6" x14ac:dyDescent="0.25">
      <c r="A763" s="2"/>
      <c r="B763" s="38">
        <v>200</v>
      </c>
      <c r="C763" s="3" t="s">
        <v>15</v>
      </c>
      <c r="D763" s="3"/>
      <c r="E763" s="6">
        <v>200</v>
      </c>
      <c r="F763" s="31"/>
    </row>
    <row r="764" spans="1:6" x14ac:dyDescent="0.25">
      <c r="A764" s="2"/>
      <c r="B764" s="38">
        <v>300</v>
      </c>
      <c r="C764" s="3" t="s">
        <v>16</v>
      </c>
      <c r="D764" s="3"/>
      <c r="E764" s="6">
        <v>300</v>
      </c>
      <c r="F764" s="31"/>
    </row>
    <row r="765" spans="1:6" x14ac:dyDescent="0.25">
      <c r="A765" s="2"/>
      <c r="B765" s="38">
        <v>382</v>
      </c>
      <c r="C765" s="3" t="s">
        <v>54</v>
      </c>
      <c r="D765" s="3"/>
      <c r="E765" s="6">
        <v>382</v>
      </c>
      <c r="F765" s="31"/>
    </row>
    <row r="766" spans="1:6" x14ac:dyDescent="0.25">
      <c r="A766" s="3"/>
      <c r="B766" s="53">
        <v>395</v>
      </c>
      <c r="C766" s="52" t="s">
        <v>1232</v>
      </c>
      <c r="D766" s="52"/>
      <c r="E766" s="52">
        <v>395</v>
      </c>
      <c r="F766" s="31"/>
    </row>
    <row r="767" spans="1:6" x14ac:dyDescent="0.25">
      <c r="A767" s="3"/>
      <c r="B767" s="53">
        <v>396</v>
      </c>
      <c r="C767" s="52" t="s">
        <v>1233</v>
      </c>
      <c r="D767" s="52"/>
      <c r="E767" s="52">
        <v>396</v>
      </c>
      <c r="F767" s="31"/>
    </row>
    <row r="768" spans="1:6" x14ac:dyDescent="0.25">
      <c r="A768" s="2"/>
      <c r="B768" s="38">
        <v>400</v>
      </c>
      <c r="C768" s="3" t="s">
        <v>17</v>
      </c>
      <c r="D768" s="3"/>
      <c r="E768" s="6">
        <v>400</v>
      </c>
      <c r="F768" s="31"/>
    </row>
    <row r="769" spans="1:6" x14ac:dyDescent="0.25">
      <c r="A769" s="2"/>
      <c r="B769" s="25">
        <v>425</v>
      </c>
      <c r="C769" s="2" t="s">
        <v>922</v>
      </c>
      <c r="D769" s="2"/>
      <c r="E769" s="2">
        <v>425</v>
      </c>
      <c r="F769" s="31"/>
    </row>
    <row r="770" spans="1:6" x14ac:dyDescent="0.25">
      <c r="A770" s="2"/>
      <c r="B770" s="38">
        <v>500</v>
      </c>
      <c r="C770" s="3" t="s">
        <v>56</v>
      </c>
      <c r="D770" s="3"/>
      <c r="E770" s="6">
        <v>500</v>
      </c>
      <c r="F770" s="31"/>
    </row>
    <row r="771" spans="1:6" x14ac:dyDescent="0.25">
      <c r="A771" s="2"/>
      <c r="B771" s="38">
        <v>600</v>
      </c>
      <c r="C771" s="3" t="s">
        <v>18</v>
      </c>
      <c r="D771" s="3"/>
      <c r="E771" s="6">
        <v>600</v>
      </c>
      <c r="F771" s="31"/>
    </row>
    <row r="772" spans="1:6" x14ac:dyDescent="0.25">
      <c r="A772" s="2"/>
      <c r="B772" s="38"/>
      <c r="C772" s="3"/>
      <c r="D772" s="3"/>
      <c r="E772" s="6"/>
      <c r="F772" s="33"/>
    </row>
    <row r="773" spans="1:6" ht="15.75" thickBot="1" x14ac:dyDescent="0.3">
      <c r="A773" s="2"/>
      <c r="B773" s="35">
        <v>4690</v>
      </c>
      <c r="C773" s="48" t="s">
        <v>1109</v>
      </c>
      <c r="D773" s="36"/>
      <c r="E773" s="39">
        <v>4690</v>
      </c>
      <c r="F773" s="45">
        <f>SUM(F761:F771)</f>
        <v>0</v>
      </c>
    </row>
    <row r="774" spans="1:6" ht="15.75" thickTop="1" x14ac:dyDescent="0.25">
      <c r="A774" s="2"/>
      <c r="B774" s="47"/>
      <c r="C774" s="47"/>
      <c r="D774" s="47"/>
      <c r="E774" s="49"/>
      <c r="F774" s="46"/>
    </row>
    <row r="775" spans="1:6" x14ac:dyDescent="0.25">
      <c r="A775" s="2"/>
      <c r="B775" s="40">
        <v>4700</v>
      </c>
      <c r="C775" s="41" t="s">
        <v>75</v>
      </c>
      <c r="D775" s="3"/>
      <c r="E775" s="42"/>
      <c r="F775" s="33"/>
    </row>
    <row r="776" spans="1:6" x14ac:dyDescent="0.25">
      <c r="A776" s="2"/>
      <c r="B776" s="35"/>
      <c r="C776" s="60"/>
      <c r="D776" s="36"/>
      <c r="E776" s="39"/>
      <c r="F776" s="46"/>
    </row>
    <row r="777" spans="1:6" x14ac:dyDescent="0.25">
      <c r="A777" s="2"/>
      <c r="B777" s="35" t="s">
        <v>1065</v>
      </c>
      <c r="C777" s="36" t="s">
        <v>1066</v>
      </c>
      <c r="D777" s="37"/>
      <c r="E777" s="6"/>
      <c r="F777" s="33"/>
    </row>
    <row r="778" spans="1:6" x14ac:dyDescent="0.25">
      <c r="A778" s="2"/>
      <c r="B778" s="38">
        <v>100</v>
      </c>
      <c r="C778" s="3" t="s">
        <v>40</v>
      </c>
      <c r="D778" s="3"/>
      <c r="E778" s="6">
        <v>100</v>
      </c>
      <c r="F778" s="31"/>
    </row>
    <row r="779" spans="1:6" x14ac:dyDescent="0.25">
      <c r="A779" s="2"/>
      <c r="B779" s="38">
        <v>130</v>
      </c>
      <c r="C779" s="3" t="s">
        <v>68</v>
      </c>
      <c r="D779" s="3"/>
      <c r="E779" s="6">
        <v>130</v>
      </c>
      <c r="F779" s="31"/>
    </row>
    <row r="780" spans="1:6" x14ac:dyDescent="0.25">
      <c r="A780" s="2"/>
      <c r="B780" s="38">
        <v>200</v>
      </c>
      <c r="C780" s="3" t="s">
        <v>15</v>
      </c>
      <c r="D780" s="3"/>
      <c r="E780" s="6">
        <v>200</v>
      </c>
      <c r="F780" s="31"/>
    </row>
    <row r="781" spans="1:6" x14ac:dyDescent="0.25">
      <c r="A781" s="2"/>
      <c r="B781" s="38">
        <v>300</v>
      </c>
      <c r="C781" s="3" t="s">
        <v>16</v>
      </c>
      <c r="D781" s="3"/>
      <c r="E781" s="6">
        <v>300</v>
      </c>
      <c r="F781" s="31"/>
    </row>
    <row r="782" spans="1:6" x14ac:dyDescent="0.25">
      <c r="A782" s="2"/>
      <c r="B782" s="38">
        <v>382</v>
      </c>
      <c r="C782" s="3" t="s">
        <v>54</v>
      </c>
      <c r="D782" s="3"/>
      <c r="E782" s="6">
        <v>382</v>
      </c>
      <c r="F782" s="31"/>
    </row>
    <row r="783" spans="1:6" x14ac:dyDescent="0.25">
      <c r="A783" s="2"/>
      <c r="B783" s="53">
        <v>395</v>
      </c>
      <c r="C783" s="52" t="s">
        <v>1232</v>
      </c>
      <c r="D783" s="52"/>
      <c r="E783" s="52">
        <v>395</v>
      </c>
      <c r="F783" s="31"/>
    </row>
    <row r="784" spans="1:6" x14ac:dyDescent="0.25">
      <c r="A784" s="3"/>
      <c r="B784" s="53">
        <v>396</v>
      </c>
      <c r="C784" s="52" t="s">
        <v>1233</v>
      </c>
      <c r="D784" s="52"/>
      <c r="E784" s="52">
        <v>396</v>
      </c>
      <c r="F784" s="31"/>
    </row>
    <row r="785" spans="1:6" x14ac:dyDescent="0.25">
      <c r="A785" s="3"/>
      <c r="B785" s="38">
        <v>400</v>
      </c>
      <c r="C785" s="3" t="s">
        <v>17</v>
      </c>
      <c r="D785" s="3"/>
      <c r="E785" s="6">
        <v>400</v>
      </c>
      <c r="F785" s="31"/>
    </row>
    <row r="786" spans="1:6" x14ac:dyDescent="0.25">
      <c r="A786" s="2"/>
      <c r="B786" s="25">
        <v>425</v>
      </c>
      <c r="C786" s="2" t="s">
        <v>922</v>
      </c>
      <c r="D786" s="2"/>
      <c r="E786" s="2">
        <v>425</v>
      </c>
      <c r="F786" s="31"/>
    </row>
    <row r="787" spans="1:6" x14ac:dyDescent="0.25">
      <c r="A787" s="2"/>
      <c r="B787" s="38">
        <v>500</v>
      </c>
      <c r="C787" s="3" t="s">
        <v>56</v>
      </c>
      <c r="D787" s="3"/>
      <c r="E787" s="6">
        <v>500</v>
      </c>
      <c r="F787" s="31"/>
    </row>
    <row r="788" spans="1:6" x14ac:dyDescent="0.25">
      <c r="A788" s="2"/>
      <c r="B788" s="38">
        <v>600</v>
      </c>
      <c r="C788" s="3" t="s">
        <v>18</v>
      </c>
      <c r="D788" s="3"/>
      <c r="E788" s="6">
        <v>600</v>
      </c>
      <c r="F788" s="31"/>
    </row>
    <row r="789" spans="1:6" x14ac:dyDescent="0.25">
      <c r="A789" s="2"/>
      <c r="B789" s="38"/>
      <c r="C789" s="3"/>
      <c r="D789" s="3"/>
      <c r="E789" s="6"/>
      <c r="F789" s="33"/>
    </row>
    <row r="790" spans="1:6" ht="15.75" thickBot="1" x14ac:dyDescent="0.3">
      <c r="A790" s="2"/>
      <c r="B790" s="35">
        <v>4700</v>
      </c>
      <c r="C790" s="48" t="s">
        <v>102</v>
      </c>
      <c r="D790" s="36"/>
      <c r="E790" s="39">
        <v>4700</v>
      </c>
      <c r="F790" s="45">
        <f>SUM(F778:F788)</f>
        <v>0</v>
      </c>
    </row>
    <row r="791" spans="1:6" ht="15.75" thickTop="1" x14ac:dyDescent="0.25">
      <c r="A791" s="2"/>
      <c r="B791" s="35"/>
      <c r="C791" s="48" t="s">
        <v>41</v>
      </c>
      <c r="D791" s="36"/>
      <c r="E791" s="39"/>
      <c r="F791" s="46"/>
    </row>
    <row r="792" spans="1:6" x14ac:dyDescent="0.25">
      <c r="A792" s="2"/>
      <c r="B792" s="38"/>
      <c r="C792" s="3"/>
      <c r="D792" s="3"/>
      <c r="E792" s="6"/>
      <c r="F792" s="33"/>
    </row>
    <row r="793" spans="1:6" x14ac:dyDescent="0.25">
      <c r="A793" s="2"/>
      <c r="B793" s="40">
        <v>4915</v>
      </c>
      <c r="C793" s="41" t="s">
        <v>1629</v>
      </c>
      <c r="D793" s="41"/>
      <c r="E793" s="42"/>
      <c r="F793" s="33"/>
    </row>
    <row r="794" spans="1:6" x14ac:dyDescent="0.25">
      <c r="A794" s="2"/>
      <c r="B794" s="47"/>
      <c r="C794" s="47"/>
      <c r="D794" s="47"/>
      <c r="E794" s="47"/>
      <c r="F794" s="46"/>
    </row>
    <row r="795" spans="1:6" x14ac:dyDescent="0.25">
      <c r="A795" s="2"/>
      <c r="B795" s="35" t="s">
        <v>1065</v>
      </c>
      <c r="C795" s="36" t="s">
        <v>1066</v>
      </c>
      <c r="D795" s="37"/>
      <c r="E795" s="6"/>
      <c r="F795" s="33"/>
    </row>
    <row r="796" spans="1:6" x14ac:dyDescent="0.25">
      <c r="A796" s="2"/>
      <c r="B796" s="38">
        <v>100</v>
      </c>
      <c r="C796" s="3" t="s">
        <v>40</v>
      </c>
      <c r="D796" s="3"/>
      <c r="E796" s="6">
        <v>100</v>
      </c>
      <c r="F796" s="31"/>
    </row>
    <row r="797" spans="1:6" x14ac:dyDescent="0.25">
      <c r="A797" s="2"/>
      <c r="B797" s="38">
        <v>130</v>
      </c>
      <c r="C797" s="3" t="s">
        <v>68</v>
      </c>
      <c r="D797" s="3"/>
      <c r="E797" s="6">
        <v>130</v>
      </c>
      <c r="F797" s="31"/>
    </row>
    <row r="798" spans="1:6" x14ac:dyDescent="0.25">
      <c r="A798" s="2"/>
      <c r="B798" s="38">
        <v>200</v>
      </c>
      <c r="C798" s="3" t="s">
        <v>15</v>
      </c>
      <c r="D798" s="3"/>
      <c r="E798" s="6">
        <v>200</v>
      </c>
      <c r="F798" s="31"/>
    </row>
    <row r="799" spans="1:6" x14ac:dyDescent="0.25">
      <c r="A799" s="2"/>
      <c r="B799" s="38">
        <v>300</v>
      </c>
      <c r="C799" s="3" t="s">
        <v>16</v>
      </c>
      <c r="D799" s="3"/>
      <c r="E799" s="6">
        <v>300</v>
      </c>
      <c r="F799" s="31"/>
    </row>
    <row r="800" spans="1:6" x14ac:dyDescent="0.25">
      <c r="A800" s="2"/>
      <c r="B800" s="38">
        <v>382</v>
      </c>
      <c r="C800" s="3" t="s">
        <v>54</v>
      </c>
      <c r="D800" s="3"/>
      <c r="E800" s="6">
        <v>382</v>
      </c>
      <c r="F800" s="31"/>
    </row>
    <row r="801" spans="1:6" x14ac:dyDescent="0.25">
      <c r="A801" s="3"/>
      <c r="B801" s="53">
        <v>395</v>
      </c>
      <c r="C801" s="52" t="s">
        <v>1232</v>
      </c>
      <c r="D801" s="52"/>
      <c r="E801" s="52">
        <v>395</v>
      </c>
      <c r="F801" s="31"/>
    </row>
    <row r="802" spans="1:6" x14ac:dyDescent="0.25">
      <c r="A802" s="3"/>
      <c r="B802" s="53">
        <v>396</v>
      </c>
      <c r="C802" s="52" t="s">
        <v>1233</v>
      </c>
      <c r="D802" s="52"/>
      <c r="E802" s="52">
        <v>396</v>
      </c>
      <c r="F802" s="31"/>
    </row>
    <row r="803" spans="1:6" x14ac:dyDescent="0.25">
      <c r="A803" s="2"/>
      <c r="B803" s="38">
        <v>400</v>
      </c>
      <c r="C803" s="3" t="s">
        <v>17</v>
      </c>
      <c r="D803" s="3"/>
      <c r="E803" s="6">
        <v>400</v>
      </c>
      <c r="F803" s="31"/>
    </row>
    <row r="804" spans="1:6" x14ac:dyDescent="0.25">
      <c r="A804" s="2"/>
      <c r="B804" s="25">
        <v>425</v>
      </c>
      <c r="C804" s="2" t="s">
        <v>922</v>
      </c>
      <c r="D804" s="2"/>
      <c r="E804" s="2">
        <v>425</v>
      </c>
      <c r="F804" s="31"/>
    </row>
    <row r="805" spans="1:6" x14ac:dyDescent="0.25">
      <c r="A805" s="2"/>
      <c r="B805" s="38">
        <v>500</v>
      </c>
      <c r="C805" s="3" t="s">
        <v>56</v>
      </c>
      <c r="D805" s="3"/>
      <c r="E805" s="6">
        <v>500</v>
      </c>
      <c r="F805" s="31"/>
    </row>
    <row r="806" spans="1:6" x14ac:dyDescent="0.25">
      <c r="A806" s="2"/>
      <c r="B806" s="38">
        <v>600</v>
      </c>
      <c r="C806" s="3" t="s">
        <v>18</v>
      </c>
      <c r="D806" s="3"/>
      <c r="E806" s="6">
        <v>600</v>
      </c>
      <c r="F806" s="31"/>
    </row>
    <row r="807" spans="1:6" x14ac:dyDescent="0.25">
      <c r="A807" s="2"/>
      <c r="B807" s="38"/>
      <c r="C807" s="3"/>
      <c r="D807" s="3"/>
      <c r="E807" s="6"/>
      <c r="F807" s="33"/>
    </row>
    <row r="808" spans="1:6" ht="15.75" thickBot="1" x14ac:dyDescent="0.3">
      <c r="A808" s="2"/>
      <c r="B808" s="35">
        <v>4915</v>
      </c>
      <c r="C808" s="48" t="s">
        <v>1630</v>
      </c>
      <c r="D808" s="36"/>
      <c r="E808" s="39">
        <v>4915</v>
      </c>
      <c r="F808" s="45">
        <f>SUM(F796:F806)</f>
        <v>0</v>
      </c>
    </row>
    <row r="809" spans="1:6" ht="15.75" thickTop="1" x14ac:dyDescent="0.25">
      <c r="A809" s="2"/>
      <c r="B809" s="38"/>
      <c r="C809" s="3"/>
      <c r="D809" s="3"/>
      <c r="E809" s="6"/>
      <c r="F809" s="33"/>
    </row>
    <row r="810" spans="1:6" x14ac:dyDescent="0.25">
      <c r="A810" s="2"/>
      <c r="B810" s="40">
        <v>4925</v>
      </c>
      <c r="C810" s="49" t="s">
        <v>1782</v>
      </c>
      <c r="D810" s="41"/>
      <c r="E810" s="57"/>
      <c r="F810" s="33"/>
    </row>
    <row r="811" spans="1:6" x14ac:dyDescent="0.25">
      <c r="A811" s="2"/>
      <c r="B811" s="38"/>
      <c r="C811" s="141" t="s">
        <v>1783</v>
      </c>
      <c r="D811" s="3"/>
      <c r="E811" s="65"/>
      <c r="F811" s="46"/>
    </row>
    <row r="812" spans="1:6" x14ac:dyDescent="0.25">
      <c r="A812" s="2"/>
      <c r="B812" s="35" t="s">
        <v>1065</v>
      </c>
      <c r="C812" s="36" t="s">
        <v>1066</v>
      </c>
      <c r="D812" s="37"/>
      <c r="E812" s="6"/>
      <c r="F812" s="33"/>
    </row>
    <row r="813" spans="1:6" x14ac:dyDescent="0.25">
      <c r="A813" s="2"/>
      <c r="B813" s="38">
        <v>100</v>
      </c>
      <c r="C813" s="3" t="s">
        <v>40</v>
      </c>
      <c r="D813" s="3"/>
      <c r="E813" s="6">
        <v>100</v>
      </c>
      <c r="F813" s="31"/>
    </row>
    <row r="814" spans="1:6" x14ac:dyDescent="0.25">
      <c r="A814" s="2"/>
      <c r="B814" s="38">
        <v>130</v>
      </c>
      <c r="C814" s="3" t="s">
        <v>68</v>
      </c>
      <c r="D814" s="3"/>
      <c r="E814" s="6">
        <v>130</v>
      </c>
      <c r="F814" s="31"/>
    </row>
    <row r="815" spans="1:6" x14ac:dyDescent="0.25">
      <c r="A815" s="2"/>
      <c r="B815" s="38">
        <v>200</v>
      </c>
      <c r="C815" s="3" t="s">
        <v>15</v>
      </c>
      <c r="D815" s="3"/>
      <c r="E815" s="6">
        <v>200</v>
      </c>
      <c r="F815" s="31"/>
    </row>
    <row r="816" spans="1:6" x14ac:dyDescent="0.25">
      <c r="A816" s="2"/>
      <c r="B816" s="38">
        <v>300</v>
      </c>
      <c r="C816" s="3" t="s">
        <v>16</v>
      </c>
      <c r="D816" s="3"/>
      <c r="E816" s="6">
        <v>300</v>
      </c>
      <c r="F816" s="31"/>
    </row>
    <row r="817" spans="1:6" x14ac:dyDescent="0.25">
      <c r="A817" s="2"/>
      <c r="B817" s="38">
        <v>382</v>
      </c>
      <c r="C817" s="3" t="s">
        <v>54</v>
      </c>
      <c r="D817" s="3"/>
      <c r="E817" s="6">
        <v>382</v>
      </c>
      <c r="F817" s="31"/>
    </row>
    <row r="818" spans="1:6" x14ac:dyDescent="0.25">
      <c r="A818" s="3"/>
      <c r="B818" s="53">
        <v>395</v>
      </c>
      <c r="C818" s="52" t="s">
        <v>1232</v>
      </c>
      <c r="D818" s="52"/>
      <c r="E818" s="52">
        <v>395</v>
      </c>
      <c r="F818" s="31"/>
    </row>
    <row r="819" spans="1:6" x14ac:dyDescent="0.25">
      <c r="A819" s="3"/>
      <c r="B819" s="53">
        <v>396</v>
      </c>
      <c r="C819" s="52" t="s">
        <v>1233</v>
      </c>
      <c r="D819" s="52"/>
      <c r="E819" s="52">
        <v>396</v>
      </c>
      <c r="F819" s="31"/>
    </row>
    <row r="820" spans="1:6" x14ac:dyDescent="0.25">
      <c r="A820" s="2"/>
      <c r="B820" s="38">
        <v>400</v>
      </c>
      <c r="C820" s="3" t="s">
        <v>17</v>
      </c>
      <c r="D820" s="3"/>
      <c r="E820" s="6">
        <v>400</v>
      </c>
      <c r="F820" s="31"/>
    </row>
    <row r="821" spans="1:6" x14ac:dyDescent="0.25">
      <c r="A821" s="2"/>
      <c r="B821" s="25">
        <v>425</v>
      </c>
      <c r="C821" s="2" t="s">
        <v>922</v>
      </c>
      <c r="D821" s="2"/>
      <c r="E821" s="2">
        <v>425</v>
      </c>
      <c r="F821" s="31"/>
    </row>
    <row r="822" spans="1:6" x14ac:dyDescent="0.25">
      <c r="A822" s="2"/>
      <c r="B822" s="38">
        <v>500</v>
      </c>
      <c r="C822" s="3" t="s">
        <v>56</v>
      </c>
      <c r="D822" s="3"/>
      <c r="E822" s="6">
        <v>500</v>
      </c>
      <c r="F822" s="31"/>
    </row>
    <row r="823" spans="1:6" x14ac:dyDescent="0.25">
      <c r="A823" s="2"/>
      <c r="B823" s="38">
        <v>600</v>
      </c>
      <c r="C823" s="3" t="s">
        <v>18</v>
      </c>
      <c r="D823" s="3"/>
      <c r="E823" s="6">
        <v>600</v>
      </c>
      <c r="F823" s="31"/>
    </row>
    <row r="824" spans="1:6" x14ac:dyDescent="0.25">
      <c r="A824" s="2"/>
      <c r="B824" s="38"/>
      <c r="C824" s="3"/>
      <c r="D824" s="3"/>
      <c r="E824" s="6"/>
      <c r="F824" s="33"/>
    </row>
    <row r="825" spans="1:6" ht="15.75" thickBot="1" x14ac:dyDescent="0.3">
      <c r="A825" s="2"/>
      <c r="B825" s="35">
        <v>4925</v>
      </c>
      <c r="C825" s="48" t="s">
        <v>1784</v>
      </c>
      <c r="D825" s="36"/>
      <c r="E825" s="39">
        <v>4925</v>
      </c>
      <c r="F825" s="45">
        <f>SUM(F813:F823)</f>
        <v>0</v>
      </c>
    </row>
    <row r="826" spans="1:6" ht="15.75" thickTop="1" x14ac:dyDescent="0.25">
      <c r="A826" s="2"/>
      <c r="B826" s="35"/>
      <c r="C826" s="48" t="s">
        <v>1785</v>
      </c>
      <c r="D826" s="36"/>
      <c r="E826" s="39"/>
      <c r="F826" s="33"/>
    </row>
    <row r="827" spans="1:6" x14ac:dyDescent="0.25">
      <c r="A827" s="2"/>
      <c r="B827" s="47"/>
      <c r="C827" s="47"/>
      <c r="D827" s="47"/>
      <c r="E827" s="47"/>
      <c r="F827" s="33"/>
    </row>
    <row r="828" spans="1:6" x14ac:dyDescent="0.25">
      <c r="A828" s="2"/>
      <c r="B828" s="40">
        <v>4926</v>
      </c>
      <c r="C828" s="41" t="s">
        <v>1631</v>
      </c>
      <c r="D828" s="41"/>
      <c r="E828" s="57"/>
      <c r="F828" s="33"/>
    </row>
    <row r="829" spans="1:6" x14ac:dyDescent="0.25">
      <c r="A829" s="2"/>
      <c r="B829" s="38"/>
      <c r="C829" s="3"/>
      <c r="D829" s="3"/>
      <c r="E829" s="65"/>
      <c r="F829" s="46"/>
    </row>
    <row r="830" spans="1:6" x14ac:dyDescent="0.25">
      <c r="A830" s="2"/>
      <c r="B830" s="35" t="s">
        <v>1065</v>
      </c>
      <c r="C830" s="36" t="s">
        <v>1066</v>
      </c>
      <c r="D830" s="37"/>
      <c r="E830" s="6"/>
      <c r="F830" s="33"/>
    </row>
    <row r="831" spans="1:6" x14ac:dyDescent="0.25">
      <c r="A831" s="2"/>
      <c r="B831" s="38">
        <v>100</v>
      </c>
      <c r="C831" s="3" t="s">
        <v>40</v>
      </c>
      <c r="D831" s="3"/>
      <c r="E831" s="6">
        <v>100</v>
      </c>
      <c r="F831" s="31"/>
    </row>
    <row r="832" spans="1:6" x14ac:dyDescent="0.25">
      <c r="A832" s="2"/>
      <c r="B832" s="38">
        <v>130</v>
      </c>
      <c r="C832" s="3" t="s">
        <v>68</v>
      </c>
      <c r="D832" s="3"/>
      <c r="E832" s="6">
        <v>130</v>
      </c>
      <c r="F832" s="31"/>
    </row>
    <row r="833" spans="1:6" x14ac:dyDescent="0.25">
      <c r="A833" s="2"/>
      <c r="B833" s="38">
        <v>200</v>
      </c>
      <c r="C833" s="3" t="s">
        <v>15</v>
      </c>
      <c r="D833" s="3"/>
      <c r="E833" s="6">
        <v>200</v>
      </c>
      <c r="F833" s="31"/>
    </row>
    <row r="834" spans="1:6" x14ac:dyDescent="0.25">
      <c r="A834" s="2"/>
      <c r="B834" s="38">
        <v>300</v>
      </c>
      <c r="C834" s="3" t="s">
        <v>16</v>
      </c>
      <c r="D834" s="3"/>
      <c r="E834" s="6">
        <v>300</v>
      </c>
      <c r="F834" s="31"/>
    </row>
    <row r="835" spans="1:6" x14ac:dyDescent="0.25">
      <c r="A835" s="2"/>
      <c r="B835" s="38">
        <v>382</v>
      </c>
      <c r="C835" s="3" t="s">
        <v>54</v>
      </c>
      <c r="D835" s="3"/>
      <c r="E835" s="6">
        <v>382</v>
      </c>
      <c r="F835" s="31"/>
    </row>
    <row r="836" spans="1:6" x14ac:dyDescent="0.25">
      <c r="A836" s="3"/>
      <c r="B836" s="53">
        <v>395</v>
      </c>
      <c r="C836" s="52" t="s">
        <v>1232</v>
      </c>
      <c r="D836" s="52"/>
      <c r="E836" s="52">
        <v>395</v>
      </c>
      <c r="F836" s="31"/>
    </row>
    <row r="837" spans="1:6" x14ac:dyDescent="0.25">
      <c r="A837" s="3"/>
      <c r="B837" s="53">
        <v>396</v>
      </c>
      <c r="C837" s="52" t="s">
        <v>1233</v>
      </c>
      <c r="D837" s="52"/>
      <c r="E837" s="52">
        <v>396</v>
      </c>
      <c r="F837" s="31"/>
    </row>
    <row r="838" spans="1:6" x14ac:dyDescent="0.25">
      <c r="A838" s="2"/>
      <c r="B838" s="38">
        <v>400</v>
      </c>
      <c r="C838" s="3" t="s">
        <v>17</v>
      </c>
      <c r="D838" s="3"/>
      <c r="E838" s="6">
        <v>400</v>
      </c>
      <c r="F838" s="31"/>
    </row>
    <row r="839" spans="1:6" x14ac:dyDescent="0.25">
      <c r="A839" s="2"/>
      <c r="B839" s="25">
        <v>425</v>
      </c>
      <c r="C839" s="2" t="s">
        <v>922</v>
      </c>
      <c r="D839" s="2"/>
      <c r="E839" s="2">
        <v>425</v>
      </c>
      <c r="F839" s="31"/>
    </row>
    <row r="840" spans="1:6" x14ac:dyDescent="0.25">
      <c r="A840" s="2"/>
      <c r="B840" s="38">
        <v>500</v>
      </c>
      <c r="C840" s="3" t="s">
        <v>56</v>
      </c>
      <c r="D840" s="3"/>
      <c r="E840" s="6">
        <v>500</v>
      </c>
      <c r="F840" s="31"/>
    </row>
    <row r="841" spans="1:6" x14ac:dyDescent="0.25">
      <c r="A841" s="2"/>
      <c r="B841" s="38">
        <v>600</v>
      </c>
      <c r="C841" s="3" t="s">
        <v>18</v>
      </c>
      <c r="D841" s="3"/>
      <c r="E841" s="6">
        <v>600</v>
      </c>
      <c r="F841" s="31"/>
    </row>
    <row r="842" spans="1:6" x14ac:dyDescent="0.25">
      <c r="A842" s="2"/>
      <c r="B842" s="38"/>
      <c r="C842" s="3"/>
      <c r="D842" s="3"/>
      <c r="E842" s="6"/>
      <c r="F842" s="33"/>
    </row>
    <row r="843" spans="1:6" ht="15.75" thickBot="1" x14ac:dyDescent="0.3">
      <c r="A843" s="2"/>
      <c r="B843" s="35">
        <v>4926</v>
      </c>
      <c r="C843" s="48" t="s">
        <v>1632</v>
      </c>
      <c r="D843" s="36"/>
      <c r="E843" s="39">
        <v>4926</v>
      </c>
      <c r="F843" s="45">
        <f>SUM(F831:F841)</f>
        <v>0</v>
      </c>
    </row>
    <row r="844" spans="1:6" ht="15.75" thickTop="1" x14ac:dyDescent="0.25">
      <c r="A844" s="2"/>
      <c r="B844" s="47"/>
      <c r="C844" s="47"/>
      <c r="D844" s="47"/>
      <c r="E844" s="47"/>
      <c r="F844" s="33"/>
    </row>
    <row r="845" spans="1:6" x14ac:dyDescent="0.25">
      <c r="A845" s="2"/>
      <c r="B845" s="40">
        <v>4940</v>
      </c>
      <c r="C845" s="41" t="s">
        <v>76</v>
      </c>
      <c r="D845" s="41"/>
      <c r="E845" s="42"/>
      <c r="F845" s="33"/>
    </row>
    <row r="846" spans="1:6" x14ac:dyDescent="0.25">
      <c r="A846" s="2"/>
      <c r="B846" s="47"/>
      <c r="C846" s="47"/>
      <c r="D846" s="47"/>
      <c r="E846" s="47"/>
      <c r="F846" s="46"/>
    </row>
    <row r="847" spans="1:6" x14ac:dyDescent="0.25">
      <c r="A847" s="2"/>
      <c r="B847" s="35" t="s">
        <v>1065</v>
      </c>
      <c r="C847" s="36" t="s">
        <v>1066</v>
      </c>
      <c r="D847" s="37"/>
      <c r="E847" s="6"/>
      <c r="F847" s="33"/>
    </row>
    <row r="848" spans="1:6" x14ac:dyDescent="0.25">
      <c r="A848" s="2"/>
      <c r="B848" s="38">
        <v>100</v>
      </c>
      <c r="C848" s="3" t="s">
        <v>40</v>
      </c>
      <c r="D848" s="3"/>
      <c r="E848" s="6">
        <v>100</v>
      </c>
      <c r="F848" s="31"/>
    </row>
    <row r="849" spans="1:6" x14ac:dyDescent="0.25">
      <c r="A849" s="2"/>
      <c r="B849" s="38">
        <v>130</v>
      </c>
      <c r="C849" s="3" t="s">
        <v>68</v>
      </c>
      <c r="D849" s="3"/>
      <c r="E849" s="6">
        <v>130</v>
      </c>
      <c r="F849" s="31"/>
    </row>
    <row r="850" spans="1:6" x14ac:dyDescent="0.25">
      <c r="A850" s="2"/>
      <c r="B850" s="38">
        <v>200</v>
      </c>
      <c r="C850" s="3" t="s">
        <v>15</v>
      </c>
      <c r="D850" s="3"/>
      <c r="E850" s="6">
        <v>200</v>
      </c>
      <c r="F850" s="31"/>
    </row>
    <row r="851" spans="1:6" x14ac:dyDescent="0.25">
      <c r="A851" s="2"/>
      <c r="B851" s="38">
        <v>300</v>
      </c>
      <c r="C851" s="3" t="s">
        <v>16</v>
      </c>
      <c r="D851" s="3"/>
      <c r="E851" s="6">
        <v>300</v>
      </c>
      <c r="F851" s="31"/>
    </row>
    <row r="852" spans="1:6" x14ac:dyDescent="0.25">
      <c r="A852" s="2"/>
      <c r="B852" s="38">
        <v>382</v>
      </c>
      <c r="C852" s="3" t="s">
        <v>54</v>
      </c>
      <c r="D852" s="3"/>
      <c r="E852" s="6">
        <v>382</v>
      </c>
      <c r="F852" s="31"/>
    </row>
    <row r="853" spans="1:6" x14ac:dyDescent="0.25">
      <c r="A853" s="3"/>
      <c r="B853" s="53">
        <v>395</v>
      </c>
      <c r="C853" s="52" t="s">
        <v>1232</v>
      </c>
      <c r="D853" s="52"/>
      <c r="E853" s="52">
        <v>395</v>
      </c>
      <c r="F853" s="31"/>
    </row>
    <row r="854" spans="1:6" x14ac:dyDescent="0.25">
      <c r="A854" s="3"/>
      <c r="B854" s="53">
        <v>396</v>
      </c>
      <c r="C854" s="52" t="s">
        <v>1233</v>
      </c>
      <c r="D854" s="52"/>
      <c r="E854" s="52">
        <v>396</v>
      </c>
      <c r="F854" s="31"/>
    </row>
    <row r="855" spans="1:6" x14ac:dyDescent="0.25">
      <c r="A855" s="2"/>
      <c r="B855" s="38">
        <v>400</v>
      </c>
      <c r="C855" s="3" t="s">
        <v>17</v>
      </c>
      <c r="D855" s="3"/>
      <c r="E855" s="6">
        <v>400</v>
      </c>
      <c r="F855" s="31"/>
    </row>
    <row r="856" spans="1:6" x14ac:dyDescent="0.25">
      <c r="A856" s="2"/>
      <c r="B856" s="25">
        <v>425</v>
      </c>
      <c r="C856" s="2" t="s">
        <v>922</v>
      </c>
      <c r="D856" s="2"/>
      <c r="E856" s="2">
        <v>425</v>
      </c>
      <c r="F856" s="31"/>
    </row>
    <row r="857" spans="1:6" x14ac:dyDescent="0.25">
      <c r="A857" s="2"/>
      <c r="B857" s="38">
        <v>500</v>
      </c>
      <c r="C857" s="3" t="s">
        <v>56</v>
      </c>
      <c r="D857" s="3"/>
      <c r="E857" s="6">
        <v>500</v>
      </c>
      <c r="F857" s="31"/>
    </row>
    <row r="858" spans="1:6" x14ac:dyDescent="0.25">
      <c r="A858" s="2"/>
      <c r="B858" s="38">
        <v>600</v>
      </c>
      <c r="C858" s="3" t="s">
        <v>18</v>
      </c>
      <c r="D858" s="3"/>
      <c r="E858" s="6">
        <v>600</v>
      </c>
      <c r="F858" s="31"/>
    </row>
    <row r="859" spans="1:6" x14ac:dyDescent="0.25">
      <c r="A859" s="2"/>
      <c r="B859" s="38"/>
      <c r="C859" s="3"/>
      <c r="D859" s="3"/>
      <c r="E859" s="6"/>
      <c r="F859" s="33"/>
    </row>
    <row r="860" spans="1:6" ht="15.75" thickBot="1" x14ac:dyDescent="0.3">
      <c r="A860" s="2"/>
      <c r="B860" s="35">
        <v>4940</v>
      </c>
      <c r="C860" s="48" t="s">
        <v>1110</v>
      </c>
      <c r="D860" s="36"/>
      <c r="E860" s="39">
        <v>4940</v>
      </c>
      <c r="F860" s="45">
        <f>SUM(F848:F858)</f>
        <v>0</v>
      </c>
    </row>
    <row r="861" spans="1:6" ht="15.75" thickTop="1" x14ac:dyDescent="0.25">
      <c r="A861" s="2"/>
      <c r="B861" s="47"/>
      <c r="C861" s="60"/>
      <c r="D861" s="47"/>
      <c r="E861" s="47"/>
      <c r="F861" s="46"/>
    </row>
    <row r="862" spans="1:6" x14ac:dyDescent="0.25">
      <c r="A862" s="2"/>
      <c r="B862" s="40">
        <v>4967</v>
      </c>
      <c r="C862" s="41" t="s">
        <v>1633</v>
      </c>
      <c r="D862" s="41"/>
      <c r="E862" s="42"/>
      <c r="F862" s="33"/>
    </row>
    <row r="863" spans="1:6" x14ac:dyDescent="0.25">
      <c r="A863" s="2"/>
      <c r="B863" s="38"/>
      <c r="C863" s="3"/>
      <c r="D863" s="3"/>
      <c r="E863" s="6"/>
      <c r="F863" s="33"/>
    </row>
    <row r="864" spans="1:6" x14ac:dyDescent="0.25">
      <c r="A864" s="2"/>
      <c r="B864" s="35" t="s">
        <v>1065</v>
      </c>
      <c r="C864" s="36" t="s">
        <v>1066</v>
      </c>
      <c r="D864" s="37"/>
      <c r="E864" s="6"/>
      <c r="F864" s="33"/>
    </row>
    <row r="865" spans="1:6" x14ac:dyDescent="0.25">
      <c r="A865" s="2"/>
      <c r="B865" s="38">
        <v>100</v>
      </c>
      <c r="C865" s="3" t="s">
        <v>40</v>
      </c>
      <c r="D865" s="3"/>
      <c r="E865" s="6">
        <v>100</v>
      </c>
      <c r="F865" s="31"/>
    </row>
    <row r="866" spans="1:6" x14ac:dyDescent="0.25">
      <c r="A866" s="2"/>
      <c r="B866" s="38">
        <v>130</v>
      </c>
      <c r="C866" s="3" t="s">
        <v>68</v>
      </c>
      <c r="D866" s="3"/>
      <c r="E866" s="6">
        <v>130</v>
      </c>
      <c r="F866" s="31"/>
    </row>
    <row r="867" spans="1:6" x14ac:dyDescent="0.25">
      <c r="A867" s="2"/>
      <c r="B867" s="38">
        <v>200</v>
      </c>
      <c r="C867" s="3" t="s">
        <v>15</v>
      </c>
      <c r="D867" s="3"/>
      <c r="E867" s="6">
        <v>200</v>
      </c>
      <c r="F867" s="31"/>
    </row>
    <row r="868" spans="1:6" x14ac:dyDescent="0.25">
      <c r="A868" s="2"/>
      <c r="B868" s="38">
        <v>300</v>
      </c>
      <c r="C868" s="3" t="s">
        <v>16</v>
      </c>
      <c r="D868" s="3"/>
      <c r="E868" s="6">
        <v>300</v>
      </c>
      <c r="F868" s="31"/>
    </row>
    <row r="869" spans="1:6" x14ac:dyDescent="0.25">
      <c r="A869" s="2"/>
      <c r="B869" s="38">
        <v>382</v>
      </c>
      <c r="C869" s="3" t="s">
        <v>54</v>
      </c>
      <c r="D869" s="3"/>
      <c r="E869" s="6">
        <v>382</v>
      </c>
      <c r="F869" s="31"/>
    </row>
    <row r="870" spans="1:6" x14ac:dyDescent="0.25">
      <c r="A870" s="2"/>
      <c r="B870" s="53">
        <v>395</v>
      </c>
      <c r="C870" s="52" t="s">
        <v>1232</v>
      </c>
      <c r="D870" s="52"/>
      <c r="E870" s="52">
        <v>395</v>
      </c>
      <c r="F870" s="31"/>
    </row>
    <row r="871" spans="1:6" x14ac:dyDescent="0.25">
      <c r="A871" s="3"/>
      <c r="B871" s="53">
        <v>396</v>
      </c>
      <c r="C871" s="52" t="s">
        <v>1233</v>
      </c>
      <c r="D871" s="52"/>
      <c r="E871" s="52">
        <v>396</v>
      </c>
      <c r="F871" s="31"/>
    </row>
    <row r="872" spans="1:6" x14ac:dyDescent="0.25">
      <c r="A872" s="3"/>
      <c r="B872" s="38">
        <v>400</v>
      </c>
      <c r="C872" s="3" t="s">
        <v>17</v>
      </c>
      <c r="D872" s="3"/>
      <c r="E872" s="6">
        <v>400</v>
      </c>
      <c r="F872" s="31"/>
    </row>
    <row r="873" spans="1:6" x14ac:dyDescent="0.25">
      <c r="A873" s="2"/>
      <c r="B873" s="25">
        <v>425</v>
      </c>
      <c r="C873" s="2" t="s">
        <v>922</v>
      </c>
      <c r="D873" s="2"/>
      <c r="E873" s="2">
        <v>425</v>
      </c>
      <c r="F873" s="31"/>
    </row>
    <row r="874" spans="1:6" x14ac:dyDescent="0.25">
      <c r="A874" s="2"/>
      <c r="B874" s="38">
        <v>500</v>
      </c>
      <c r="C874" s="3" t="s">
        <v>56</v>
      </c>
      <c r="D874" s="3"/>
      <c r="E874" s="6">
        <v>500</v>
      </c>
      <c r="F874" s="31"/>
    </row>
    <row r="875" spans="1:6" x14ac:dyDescent="0.25">
      <c r="A875" s="2"/>
      <c r="B875" s="38">
        <v>600</v>
      </c>
      <c r="C875" s="3" t="s">
        <v>18</v>
      </c>
      <c r="D875" s="3"/>
      <c r="E875" s="6">
        <v>600</v>
      </c>
      <c r="F875" s="31"/>
    </row>
    <row r="876" spans="1:6" x14ac:dyDescent="0.25">
      <c r="A876" s="2"/>
      <c r="B876" s="38"/>
      <c r="C876" s="3"/>
      <c r="D876" s="3"/>
      <c r="E876" s="6"/>
      <c r="F876" s="33"/>
    </row>
    <row r="877" spans="1:6" ht="15.75" thickBot="1" x14ac:dyDescent="0.3">
      <c r="A877" s="2"/>
      <c r="B877" s="35">
        <v>4967</v>
      </c>
      <c r="C877" s="48" t="s">
        <v>1634</v>
      </c>
      <c r="D877" s="36"/>
      <c r="E877" s="39">
        <v>4967</v>
      </c>
      <c r="F877" s="45">
        <f>SUM(F865:F875)</f>
        <v>0</v>
      </c>
    </row>
    <row r="878" spans="1:6" ht="15.75" thickTop="1" x14ac:dyDescent="0.25">
      <c r="A878" s="2"/>
      <c r="B878" s="47"/>
      <c r="C878" s="60" t="s">
        <v>89</v>
      </c>
      <c r="D878" s="47"/>
      <c r="E878" s="47"/>
      <c r="F878" s="46"/>
    </row>
    <row r="879" spans="1:6" x14ac:dyDescent="0.25">
      <c r="A879" s="2"/>
      <c r="B879" s="38"/>
      <c r="C879" s="3"/>
      <c r="D879" s="3"/>
      <c r="E879" s="6"/>
      <c r="F879" s="33"/>
    </row>
    <row r="880" spans="1:6" x14ac:dyDescent="0.25">
      <c r="A880" s="3"/>
      <c r="B880" s="40">
        <v>4968</v>
      </c>
      <c r="C880" s="41" t="s">
        <v>1635</v>
      </c>
      <c r="D880" s="41"/>
      <c r="E880" s="42"/>
      <c r="F880" s="33"/>
    </row>
    <row r="881" spans="1:6" x14ac:dyDescent="0.25">
      <c r="A881" s="3"/>
      <c r="B881" s="38"/>
      <c r="C881" s="3"/>
      <c r="D881" s="3"/>
      <c r="E881" s="6"/>
      <c r="F881" s="33"/>
    </row>
    <row r="882" spans="1:6" x14ac:dyDescent="0.25">
      <c r="A882" s="3"/>
      <c r="B882" s="35" t="s">
        <v>1065</v>
      </c>
      <c r="C882" s="36" t="s">
        <v>1066</v>
      </c>
      <c r="D882" s="37"/>
      <c r="E882" s="6"/>
      <c r="F882" s="33"/>
    </row>
    <row r="883" spans="1:6" x14ac:dyDescent="0.25">
      <c r="A883" s="2"/>
      <c r="B883" s="38">
        <v>100</v>
      </c>
      <c r="C883" s="3" t="s">
        <v>40</v>
      </c>
      <c r="D883" s="3"/>
      <c r="E883" s="6">
        <v>100</v>
      </c>
      <c r="F883" s="31"/>
    </row>
    <row r="884" spans="1:6" x14ac:dyDescent="0.25">
      <c r="A884" s="2"/>
      <c r="B884" s="38">
        <v>130</v>
      </c>
      <c r="C884" s="3" t="s">
        <v>68</v>
      </c>
      <c r="D884" s="3"/>
      <c r="E884" s="6">
        <v>130</v>
      </c>
      <c r="F884" s="31"/>
    </row>
    <row r="885" spans="1:6" x14ac:dyDescent="0.25">
      <c r="A885" s="2"/>
      <c r="B885" s="38">
        <v>200</v>
      </c>
      <c r="C885" s="3" t="s">
        <v>15</v>
      </c>
      <c r="D885" s="3"/>
      <c r="E885" s="6">
        <v>200</v>
      </c>
      <c r="F885" s="31"/>
    </row>
    <row r="886" spans="1:6" x14ac:dyDescent="0.25">
      <c r="A886" s="2"/>
      <c r="B886" s="38">
        <v>300</v>
      </c>
      <c r="C886" s="3" t="s">
        <v>16</v>
      </c>
      <c r="D886" s="3"/>
      <c r="E886" s="6">
        <v>300</v>
      </c>
      <c r="F886" s="31"/>
    </row>
    <row r="887" spans="1:6" x14ac:dyDescent="0.25">
      <c r="A887" s="2"/>
      <c r="B887" s="38">
        <v>382</v>
      </c>
      <c r="C887" s="3" t="s">
        <v>54</v>
      </c>
      <c r="D887" s="3"/>
      <c r="E887" s="6">
        <v>382</v>
      </c>
      <c r="F887" s="31"/>
    </row>
    <row r="888" spans="1:6" x14ac:dyDescent="0.25">
      <c r="A888" s="2"/>
      <c r="B888" s="53">
        <v>395</v>
      </c>
      <c r="C888" s="52" t="s">
        <v>1232</v>
      </c>
      <c r="D888" s="52"/>
      <c r="E888" s="52">
        <v>395</v>
      </c>
      <c r="F888" s="31"/>
    </row>
    <row r="889" spans="1:6" x14ac:dyDescent="0.25">
      <c r="A889" s="3"/>
      <c r="B889" s="53">
        <v>396</v>
      </c>
      <c r="C889" s="52" t="s">
        <v>1233</v>
      </c>
      <c r="D889" s="52"/>
      <c r="E889" s="52">
        <v>396</v>
      </c>
      <c r="F889" s="31"/>
    </row>
    <row r="890" spans="1:6" x14ac:dyDescent="0.25">
      <c r="A890" s="3"/>
      <c r="B890" s="38">
        <v>400</v>
      </c>
      <c r="C890" s="3" t="s">
        <v>17</v>
      </c>
      <c r="D890" s="3"/>
      <c r="E890" s="6">
        <v>400</v>
      </c>
      <c r="F890" s="31"/>
    </row>
    <row r="891" spans="1:6" x14ac:dyDescent="0.25">
      <c r="A891" s="2"/>
      <c r="B891" s="25">
        <v>425</v>
      </c>
      <c r="C891" s="2" t="s">
        <v>922</v>
      </c>
      <c r="D891" s="2"/>
      <c r="E891" s="2">
        <v>425</v>
      </c>
      <c r="F891" s="31"/>
    </row>
    <row r="892" spans="1:6" x14ac:dyDescent="0.25">
      <c r="A892" s="2"/>
      <c r="B892" s="38">
        <v>500</v>
      </c>
      <c r="C892" s="3" t="s">
        <v>56</v>
      </c>
      <c r="D892" s="3"/>
      <c r="E892" s="6">
        <v>500</v>
      </c>
      <c r="F892" s="31"/>
    </row>
    <row r="893" spans="1:6" x14ac:dyDescent="0.25">
      <c r="A893" s="2"/>
      <c r="B893" s="38">
        <v>600</v>
      </c>
      <c r="C893" s="3" t="s">
        <v>18</v>
      </c>
      <c r="D893" s="3"/>
      <c r="E893" s="6">
        <v>600</v>
      </c>
      <c r="F893" s="31"/>
    </row>
    <row r="894" spans="1:6" x14ac:dyDescent="0.25">
      <c r="A894" s="2"/>
      <c r="B894" s="38"/>
      <c r="C894" s="3"/>
      <c r="D894" s="3"/>
      <c r="E894" s="6"/>
      <c r="F894" s="33"/>
    </row>
    <row r="895" spans="1:6" ht="15.75" thickBot="1" x14ac:dyDescent="0.3">
      <c r="A895" s="2"/>
      <c r="B895" s="35">
        <v>4968</v>
      </c>
      <c r="C895" s="48" t="s">
        <v>1636</v>
      </c>
      <c r="D895" s="36"/>
      <c r="E895" s="39">
        <v>4968</v>
      </c>
      <c r="F895" s="45">
        <f>SUM(F883:F893)</f>
        <v>0</v>
      </c>
    </row>
    <row r="896" spans="1:6" ht="15.75" thickTop="1" x14ac:dyDescent="0.25">
      <c r="A896" s="2"/>
      <c r="B896" s="47"/>
      <c r="C896" s="60" t="s">
        <v>41</v>
      </c>
      <c r="D896" s="47"/>
      <c r="E896" s="47"/>
      <c r="F896" s="33"/>
    </row>
    <row r="897" spans="1:6" x14ac:dyDescent="0.25">
      <c r="A897" s="2"/>
      <c r="B897" s="47"/>
      <c r="C897" s="60"/>
      <c r="D897" s="47"/>
      <c r="E897" s="47"/>
      <c r="F897" s="33"/>
    </row>
    <row r="898" spans="1:6" x14ac:dyDescent="0.25">
      <c r="A898" s="2"/>
      <c r="B898" s="40">
        <v>4969</v>
      </c>
      <c r="C898" s="41" t="s">
        <v>1778</v>
      </c>
      <c r="D898" s="41"/>
      <c r="E898" s="42"/>
      <c r="F898" s="33"/>
    </row>
    <row r="899" spans="1:6" x14ac:dyDescent="0.25">
      <c r="A899" s="2"/>
      <c r="B899" s="38"/>
      <c r="C899" s="41" t="s">
        <v>1779</v>
      </c>
      <c r="D899" s="3"/>
      <c r="E899" s="6"/>
      <c r="F899" s="33"/>
    </row>
    <row r="900" spans="1:6" x14ac:dyDescent="0.25">
      <c r="A900" s="2"/>
      <c r="B900" s="35" t="s">
        <v>1065</v>
      </c>
      <c r="C900" s="36" t="s">
        <v>1066</v>
      </c>
      <c r="D900" s="37"/>
      <c r="E900" s="6"/>
      <c r="F900" s="33"/>
    </row>
    <row r="901" spans="1:6" x14ac:dyDescent="0.25">
      <c r="A901" s="2"/>
      <c r="B901" s="38">
        <v>100</v>
      </c>
      <c r="C901" s="3" t="s">
        <v>40</v>
      </c>
      <c r="D901" s="3"/>
      <c r="E901" s="6">
        <v>100</v>
      </c>
      <c r="F901" s="31"/>
    </row>
    <row r="902" spans="1:6" x14ac:dyDescent="0.25">
      <c r="A902" s="2"/>
      <c r="B902" s="38">
        <v>130</v>
      </c>
      <c r="C902" s="3" t="s">
        <v>68</v>
      </c>
      <c r="D902" s="3"/>
      <c r="E902" s="6">
        <v>130</v>
      </c>
      <c r="F902" s="31"/>
    </row>
    <row r="903" spans="1:6" x14ac:dyDescent="0.25">
      <c r="A903" s="2"/>
      <c r="B903" s="38">
        <v>200</v>
      </c>
      <c r="C903" s="3" t="s">
        <v>15</v>
      </c>
      <c r="D903" s="3"/>
      <c r="E903" s="6">
        <v>200</v>
      </c>
      <c r="F903" s="31"/>
    </row>
    <row r="904" spans="1:6" x14ac:dyDescent="0.25">
      <c r="A904" s="2"/>
      <c r="B904" s="38">
        <v>300</v>
      </c>
      <c r="C904" s="3" t="s">
        <v>16</v>
      </c>
      <c r="D904" s="3"/>
      <c r="E904" s="6">
        <v>300</v>
      </c>
      <c r="F904" s="31"/>
    </row>
    <row r="905" spans="1:6" x14ac:dyDescent="0.25">
      <c r="A905" s="2"/>
      <c r="B905" s="38">
        <v>382</v>
      </c>
      <c r="C905" s="3" t="s">
        <v>54</v>
      </c>
      <c r="D905" s="3"/>
      <c r="E905" s="6">
        <v>382</v>
      </c>
      <c r="F905" s="31"/>
    </row>
    <row r="906" spans="1:6" x14ac:dyDescent="0.25">
      <c r="A906" s="2"/>
      <c r="B906" s="53">
        <v>395</v>
      </c>
      <c r="C906" s="52" t="s">
        <v>1232</v>
      </c>
      <c r="D906" s="52"/>
      <c r="E906" s="52">
        <v>395</v>
      </c>
      <c r="F906" s="31"/>
    </row>
    <row r="907" spans="1:6" x14ac:dyDescent="0.25">
      <c r="A907" s="2"/>
      <c r="B907" s="53">
        <v>396</v>
      </c>
      <c r="C907" s="52" t="s">
        <v>1233</v>
      </c>
      <c r="D907" s="52"/>
      <c r="E907" s="52">
        <v>396</v>
      </c>
      <c r="F907" s="31"/>
    </row>
    <row r="908" spans="1:6" x14ac:dyDescent="0.25">
      <c r="A908" s="2"/>
      <c r="B908" s="38">
        <v>400</v>
      </c>
      <c r="C908" s="3" t="s">
        <v>17</v>
      </c>
      <c r="D908" s="3"/>
      <c r="E908" s="6">
        <v>400</v>
      </c>
      <c r="F908" s="31"/>
    </row>
    <row r="909" spans="1:6" x14ac:dyDescent="0.25">
      <c r="A909" s="2"/>
      <c r="B909" s="25">
        <v>425</v>
      </c>
      <c r="C909" s="2" t="s">
        <v>922</v>
      </c>
      <c r="D909" s="2"/>
      <c r="E909" s="2">
        <v>425</v>
      </c>
      <c r="F909" s="31"/>
    </row>
    <row r="910" spans="1:6" x14ac:dyDescent="0.25">
      <c r="A910" s="2"/>
      <c r="B910" s="38">
        <v>500</v>
      </c>
      <c r="C910" s="3" t="s">
        <v>56</v>
      </c>
      <c r="D910" s="3"/>
      <c r="E910" s="6">
        <v>500</v>
      </c>
      <c r="F910" s="31"/>
    </row>
    <row r="911" spans="1:6" x14ac:dyDescent="0.25">
      <c r="A911" s="2"/>
      <c r="B911" s="38">
        <v>600</v>
      </c>
      <c r="C911" s="3" t="s">
        <v>18</v>
      </c>
      <c r="D911" s="3"/>
      <c r="E911" s="6">
        <v>600</v>
      </c>
      <c r="F911" s="31"/>
    </row>
    <row r="912" spans="1:6" x14ac:dyDescent="0.25">
      <c r="A912" s="2"/>
      <c r="B912" s="38"/>
      <c r="C912" s="3"/>
      <c r="D912" s="3"/>
      <c r="E912" s="6"/>
      <c r="F912" s="33"/>
    </row>
    <row r="913" spans="1:6" ht="15.75" thickBot="1" x14ac:dyDescent="0.3">
      <c r="A913" s="2"/>
      <c r="B913" s="35">
        <v>4969</v>
      </c>
      <c r="C913" s="48" t="s">
        <v>1780</v>
      </c>
      <c r="D913" s="36"/>
      <c r="E913" s="39">
        <v>4969</v>
      </c>
      <c r="F913" s="45">
        <f>SUM(F901:F911)</f>
        <v>0</v>
      </c>
    </row>
    <row r="914" spans="1:6" ht="15.75" thickTop="1" x14ac:dyDescent="0.25">
      <c r="A914" s="2"/>
      <c r="B914" s="47"/>
      <c r="C914" s="60" t="s">
        <v>1781</v>
      </c>
      <c r="D914" s="47"/>
      <c r="E914" s="47"/>
      <c r="F914" s="33"/>
    </row>
    <row r="915" spans="1:6" x14ac:dyDescent="0.25">
      <c r="A915" s="2"/>
      <c r="B915" s="47"/>
      <c r="C915" s="60"/>
      <c r="D915" s="47"/>
      <c r="E915" s="47"/>
      <c r="F915" s="33"/>
    </row>
    <row r="916" spans="1:6" x14ac:dyDescent="0.25">
      <c r="A916" s="2"/>
      <c r="B916" s="40">
        <v>4980</v>
      </c>
      <c r="C916" s="41" t="s">
        <v>77</v>
      </c>
      <c r="D916" s="41"/>
      <c r="E916" s="42"/>
      <c r="F916" s="33"/>
    </row>
    <row r="917" spans="1:6" x14ac:dyDescent="0.25">
      <c r="A917" s="2"/>
      <c r="B917" s="38"/>
      <c r="C917" s="3"/>
      <c r="D917" s="3"/>
      <c r="E917" s="6"/>
      <c r="F917" s="33"/>
    </row>
    <row r="918" spans="1:6" x14ac:dyDescent="0.25">
      <c r="A918" s="2"/>
      <c r="B918" s="35" t="s">
        <v>1065</v>
      </c>
      <c r="C918" s="36" t="s">
        <v>1066</v>
      </c>
      <c r="D918" s="37"/>
      <c r="E918" s="6"/>
      <c r="F918" s="33"/>
    </row>
    <row r="919" spans="1:6" x14ac:dyDescent="0.25">
      <c r="A919" s="2"/>
      <c r="B919" s="38">
        <v>100</v>
      </c>
      <c r="C919" s="3" t="s">
        <v>40</v>
      </c>
      <c r="D919" s="3"/>
      <c r="E919" s="6">
        <v>100</v>
      </c>
      <c r="F919" s="31"/>
    </row>
    <row r="920" spans="1:6" x14ac:dyDescent="0.25">
      <c r="A920" s="2"/>
      <c r="B920" s="38">
        <v>130</v>
      </c>
      <c r="C920" s="3" t="s">
        <v>68</v>
      </c>
      <c r="D920" s="3"/>
      <c r="E920" s="6">
        <v>130</v>
      </c>
      <c r="F920" s="31"/>
    </row>
    <row r="921" spans="1:6" x14ac:dyDescent="0.25">
      <c r="A921" s="2"/>
      <c r="B921" s="38">
        <v>200</v>
      </c>
      <c r="C921" s="3" t="s">
        <v>15</v>
      </c>
      <c r="D921" s="3"/>
      <c r="E921" s="6">
        <v>200</v>
      </c>
      <c r="F921" s="31"/>
    </row>
    <row r="922" spans="1:6" x14ac:dyDescent="0.25">
      <c r="A922" s="2"/>
      <c r="B922" s="38">
        <v>300</v>
      </c>
      <c r="C922" s="3" t="s">
        <v>16</v>
      </c>
      <c r="D922" s="3"/>
      <c r="E922" s="6">
        <v>300</v>
      </c>
      <c r="F922" s="31"/>
    </row>
    <row r="923" spans="1:6" x14ac:dyDescent="0.25">
      <c r="A923" s="2"/>
      <c r="B923" s="38">
        <v>382</v>
      </c>
      <c r="C923" s="3" t="s">
        <v>54</v>
      </c>
      <c r="D923" s="3"/>
      <c r="E923" s="6">
        <v>382</v>
      </c>
      <c r="F923" s="31"/>
    </row>
    <row r="924" spans="1:6" x14ac:dyDescent="0.25">
      <c r="A924" s="2"/>
      <c r="B924" s="53">
        <v>395</v>
      </c>
      <c r="C924" s="52" t="s">
        <v>1232</v>
      </c>
      <c r="D924" s="52"/>
      <c r="E924" s="52">
        <v>395</v>
      </c>
      <c r="F924" s="31"/>
    </row>
    <row r="925" spans="1:6" x14ac:dyDescent="0.25">
      <c r="A925" s="3"/>
      <c r="B925" s="53">
        <v>396</v>
      </c>
      <c r="C925" s="52" t="s">
        <v>1233</v>
      </c>
      <c r="D925" s="52"/>
      <c r="E925" s="52">
        <v>396</v>
      </c>
      <c r="F925" s="31"/>
    </row>
    <row r="926" spans="1:6" x14ac:dyDescent="0.25">
      <c r="A926" s="3"/>
      <c r="B926" s="38">
        <v>400</v>
      </c>
      <c r="C926" s="3" t="s">
        <v>17</v>
      </c>
      <c r="D926" s="3"/>
      <c r="E926" s="6">
        <v>400</v>
      </c>
      <c r="F926" s="31"/>
    </row>
    <row r="927" spans="1:6" x14ac:dyDescent="0.25">
      <c r="A927" s="2"/>
      <c r="B927" s="25">
        <v>425</v>
      </c>
      <c r="C927" s="2" t="s">
        <v>922</v>
      </c>
      <c r="D927" s="2"/>
      <c r="E927" s="2">
        <v>425</v>
      </c>
      <c r="F927" s="31"/>
    </row>
    <row r="928" spans="1:6" x14ac:dyDescent="0.25">
      <c r="A928" s="2"/>
      <c r="B928" s="38">
        <v>500</v>
      </c>
      <c r="C928" s="3" t="s">
        <v>56</v>
      </c>
      <c r="D928" s="3"/>
      <c r="E928" s="6">
        <v>500</v>
      </c>
      <c r="F928" s="31"/>
    </row>
    <row r="929" spans="1:6" x14ac:dyDescent="0.25">
      <c r="A929" s="2"/>
      <c r="B929" s="38">
        <v>600</v>
      </c>
      <c r="C929" s="3" t="s">
        <v>18</v>
      </c>
      <c r="D929" s="3"/>
      <c r="E929" s="6">
        <v>600</v>
      </c>
      <c r="F929" s="31"/>
    </row>
    <row r="930" spans="1:6" x14ac:dyDescent="0.25">
      <c r="A930" s="2"/>
      <c r="B930" s="38"/>
      <c r="C930" s="3"/>
      <c r="D930" s="3"/>
      <c r="E930" s="6"/>
      <c r="F930" s="33"/>
    </row>
    <row r="931" spans="1:6" ht="15.75" thickBot="1" x14ac:dyDescent="0.3">
      <c r="A931" s="2"/>
      <c r="B931" s="35">
        <v>4980</v>
      </c>
      <c r="C931" s="48" t="s">
        <v>1111</v>
      </c>
      <c r="D931" s="36"/>
      <c r="E931" s="39">
        <v>4980</v>
      </c>
      <c r="F931" s="45">
        <f>SUM(F919:F929)</f>
        <v>0</v>
      </c>
    </row>
    <row r="932" spans="1:6" ht="15.75" thickTop="1" x14ac:dyDescent="0.25">
      <c r="A932" s="2"/>
      <c r="B932" s="47"/>
      <c r="C932" s="60"/>
      <c r="D932" s="47"/>
      <c r="E932" s="47"/>
      <c r="F932" s="33"/>
    </row>
    <row r="933" spans="1:6" x14ac:dyDescent="0.25">
      <c r="A933" s="2"/>
      <c r="B933" s="40">
        <v>4990</v>
      </c>
      <c r="C933" s="41" t="s">
        <v>1112</v>
      </c>
      <c r="D933" s="41"/>
      <c r="E933" s="42"/>
      <c r="F933" s="33"/>
    </row>
    <row r="934" spans="1:6" x14ac:dyDescent="0.25">
      <c r="A934" s="2"/>
      <c r="B934" s="38"/>
      <c r="C934" s="3"/>
      <c r="D934" s="3"/>
      <c r="E934" s="6"/>
      <c r="F934" s="33"/>
    </row>
    <row r="935" spans="1:6" x14ac:dyDescent="0.25">
      <c r="A935" s="2"/>
      <c r="B935" s="35" t="s">
        <v>1065</v>
      </c>
      <c r="C935" s="36" t="s">
        <v>1066</v>
      </c>
      <c r="D935" s="37"/>
      <c r="E935" s="6"/>
      <c r="F935" s="33"/>
    </row>
    <row r="936" spans="1:6" x14ac:dyDescent="0.25">
      <c r="A936" s="2"/>
      <c r="B936" s="38">
        <v>100</v>
      </c>
      <c r="C936" s="3" t="s">
        <v>40</v>
      </c>
      <c r="D936" s="3"/>
      <c r="E936" s="6">
        <v>100</v>
      </c>
      <c r="F936" s="31"/>
    </row>
    <row r="937" spans="1:6" x14ac:dyDescent="0.25">
      <c r="A937" s="2"/>
      <c r="B937" s="38">
        <v>130</v>
      </c>
      <c r="C937" s="3" t="s">
        <v>68</v>
      </c>
      <c r="D937" s="3"/>
      <c r="E937" s="6">
        <v>130</v>
      </c>
      <c r="F937" s="31"/>
    </row>
    <row r="938" spans="1:6" x14ac:dyDescent="0.25">
      <c r="A938" s="2"/>
      <c r="B938" s="38">
        <v>200</v>
      </c>
      <c r="C938" s="3" t="s">
        <v>15</v>
      </c>
      <c r="D938" s="3"/>
      <c r="E938" s="6">
        <v>200</v>
      </c>
      <c r="F938" s="31"/>
    </row>
    <row r="939" spans="1:6" x14ac:dyDescent="0.25">
      <c r="A939" s="2"/>
      <c r="B939" s="38">
        <v>300</v>
      </c>
      <c r="C939" s="3" t="s">
        <v>16</v>
      </c>
      <c r="D939" s="3"/>
      <c r="E939" s="6">
        <v>300</v>
      </c>
      <c r="F939" s="31"/>
    </row>
    <row r="940" spans="1:6" x14ac:dyDescent="0.25">
      <c r="A940" s="2"/>
      <c r="B940" s="38">
        <v>382</v>
      </c>
      <c r="C940" s="3" t="s">
        <v>54</v>
      </c>
      <c r="D940" s="3"/>
      <c r="E940" s="6">
        <v>382</v>
      </c>
      <c r="F940" s="31"/>
    </row>
    <row r="941" spans="1:6" x14ac:dyDescent="0.25">
      <c r="A941" s="3"/>
      <c r="B941" s="53">
        <v>395</v>
      </c>
      <c r="C941" s="52" t="s">
        <v>1232</v>
      </c>
      <c r="D941" s="52"/>
      <c r="E941" s="52">
        <v>395</v>
      </c>
      <c r="F941" s="31"/>
    </row>
    <row r="942" spans="1:6" x14ac:dyDescent="0.25">
      <c r="A942" s="3"/>
      <c r="B942" s="53">
        <v>396</v>
      </c>
      <c r="C942" s="52" t="s">
        <v>1233</v>
      </c>
      <c r="D942" s="52"/>
      <c r="E942" s="52">
        <v>396</v>
      </c>
      <c r="F942" s="31"/>
    </row>
    <row r="943" spans="1:6" x14ac:dyDescent="0.25">
      <c r="A943" s="2"/>
      <c r="B943" s="38">
        <v>400</v>
      </c>
      <c r="C943" s="3" t="s">
        <v>17</v>
      </c>
      <c r="D943" s="3"/>
      <c r="E943" s="6">
        <v>400</v>
      </c>
      <c r="F943" s="31"/>
    </row>
    <row r="944" spans="1:6" x14ac:dyDescent="0.25">
      <c r="A944" s="2"/>
      <c r="B944" s="25">
        <v>425</v>
      </c>
      <c r="C944" s="2" t="s">
        <v>922</v>
      </c>
      <c r="D944" s="2"/>
      <c r="E944" s="2">
        <v>425</v>
      </c>
      <c r="F944" s="31"/>
    </row>
    <row r="945" spans="1:6" x14ac:dyDescent="0.25">
      <c r="A945" s="2"/>
      <c r="B945" s="38">
        <v>500</v>
      </c>
      <c r="C945" s="3" t="s">
        <v>56</v>
      </c>
      <c r="D945" s="3"/>
      <c r="E945" s="6">
        <v>500</v>
      </c>
      <c r="F945" s="31"/>
    </row>
    <row r="946" spans="1:6" x14ac:dyDescent="0.25">
      <c r="A946" s="2"/>
      <c r="B946" s="38">
        <v>600</v>
      </c>
      <c r="C946" s="3" t="s">
        <v>18</v>
      </c>
      <c r="D946" s="3"/>
      <c r="E946" s="6">
        <v>600</v>
      </c>
      <c r="F946" s="31"/>
    </row>
    <row r="947" spans="1:6" x14ac:dyDescent="0.25">
      <c r="A947" s="2"/>
      <c r="B947" s="38"/>
      <c r="C947" s="3"/>
      <c r="D947" s="3"/>
      <c r="E947" s="6"/>
      <c r="F947" s="33"/>
    </row>
    <row r="948" spans="1:6" ht="15.75" thickBot="1" x14ac:dyDescent="0.3">
      <c r="A948" s="2"/>
      <c r="B948" s="35">
        <v>4990</v>
      </c>
      <c r="C948" s="48" t="s">
        <v>1113</v>
      </c>
      <c r="D948" s="36"/>
      <c r="E948" s="39">
        <v>4990</v>
      </c>
      <c r="F948" s="45">
        <f>SUM(F936:F946)</f>
        <v>0</v>
      </c>
    </row>
    <row r="949" spans="1:6" ht="15.75" thickTop="1" x14ac:dyDescent="0.25">
      <c r="A949" s="2"/>
      <c r="B949" s="38"/>
      <c r="C949" s="3"/>
      <c r="D949" s="3"/>
      <c r="E949" s="6"/>
      <c r="F949" s="33"/>
    </row>
    <row r="950" spans="1:6" x14ac:dyDescent="0.25">
      <c r="A950" s="2"/>
      <c r="B950" s="115">
        <v>4000</v>
      </c>
      <c r="C950" s="116" t="s">
        <v>1643</v>
      </c>
      <c r="D950" s="50"/>
      <c r="E950" s="117">
        <v>4000</v>
      </c>
      <c r="F950" s="118">
        <f>F474+F492+F510+F529+F547+F564+F582+F600+F617+F635+F652+F669+F686+F703+F720+F738+F755+F773+F790+F808+F825+F843+F860+F877+F895+F913+F931+F948</f>
        <v>0</v>
      </c>
    </row>
    <row r="951" spans="1:6" x14ac:dyDescent="0.25">
      <c r="A951" s="2"/>
      <c r="B951" s="2"/>
      <c r="C951" s="2"/>
      <c r="D951" s="2"/>
      <c r="E951" s="2"/>
      <c r="F951" s="27"/>
    </row>
    <row r="952" spans="1:6" x14ac:dyDescent="0.25">
      <c r="A952" s="41" t="s">
        <v>1114</v>
      </c>
      <c r="B952" s="40"/>
      <c r="C952" s="41"/>
      <c r="D952" s="41"/>
      <c r="E952" s="42"/>
      <c r="F952" s="33"/>
    </row>
    <row r="953" spans="1:6" x14ac:dyDescent="0.25">
      <c r="A953" s="2"/>
      <c r="B953" s="38"/>
      <c r="C953" s="3"/>
      <c r="D953" s="3"/>
      <c r="E953" s="6"/>
      <c r="F953" s="33"/>
    </row>
    <row r="954" spans="1:6" x14ac:dyDescent="0.25">
      <c r="A954" s="2"/>
      <c r="B954" s="35" t="s">
        <v>1065</v>
      </c>
      <c r="C954" s="36" t="s">
        <v>1066</v>
      </c>
      <c r="D954" s="37"/>
      <c r="E954" s="6"/>
      <c r="F954" s="33"/>
    </row>
    <row r="955" spans="1:6" x14ac:dyDescent="0.25">
      <c r="A955" s="2"/>
      <c r="B955" s="38">
        <v>605</v>
      </c>
      <c r="C955" s="3" t="s">
        <v>79</v>
      </c>
      <c r="D955" s="3"/>
      <c r="E955" s="6">
        <v>605</v>
      </c>
      <c r="F955" s="66"/>
    </row>
    <row r="956" spans="1:6" x14ac:dyDescent="0.25">
      <c r="A956" s="2"/>
      <c r="B956" s="38">
        <v>607</v>
      </c>
      <c r="C956" s="3" t="s">
        <v>539</v>
      </c>
      <c r="D956" s="3"/>
      <c r="E956" s="6">
        <v>607</v>
      </c>
      <c r="F956" s="66"/>
    </row>
    <row r="957" spans="1:6" x14ac:dyDescent="0.25">
      <c r="A957" s="2"/>
      <c r="B957" s="38">
        <v>610</v>
      </c>
      <c r="C957" s="3" t="s">
        <v>80</v>
      </c>
      <c r="D957" s="3"/>
      <c r="E957" s="6">
        <v>610</v>
      </c>
      <c r="F957" s="66"/>
    </row>
    <row r="958" spans="1:6" x14ac:dyDescent="0.25">
      <c r="B958" s="38">
        <v>620</v>
      </c>
      <c r="C958" s="3" t="s">
        <v>81</v>
      </c>
      <c r="D958" s="3"/>
      <c r="E958" s="6">
        <v>620</v>
      </c>
      <c r="F958" s="66"/>
    </row>
    <row r="959" spans="1:6" x14ac:dyDescent="0.25">
      <c r="B959" s="38"/>
      <c r="C959" s="3"/>
      <c r="D959" s="3"/>
      <c r="E959" s="6"/>
      <c r="F959" s="33"/>
    </row>
    <row r="960" spans="1:6" x14ac:dyDescent="0.25">
      <c r="B960" s="35">
        <v>5000</v>
      </c>
      <c r="C960" s="36" t="s">
        <v>1115</v>
      </c>
      <c r="D960" s="36"/>
      <c r="E960" s="39">
        <v>5000</v>
      </c>
      <c r="F960" s="34">
        <f>SUM(F955:F958)</f>
        <v>0</v>
      </c>
    </row>
    <row r="961" spans="1:6" x14ac:dyDescent="0.25">
      <c r="B961" s="35"/>
      <c r="C961" s="36"/>
      <c r="D961" s="36"/>
      <c r="E961" s="39"/>
      <c r="F961" s="33"/>
    </row>
    <row r="962" spans="1:6" x14ac:dyDescent="0.25">
      <c r="B962" s="35"/>
      <c r="C962" s="36"/>
      <c r="D962" s="36"/>
      <c r="E962" s="39"/>
      <c r="F962" s="33"/>
    </row>
    <row r="963" spans="1:6" ht="15.75" thickBot="1" x14ac:dyDescent="0.3">
      <c r="A963" s="25" t="s">
        <v>1200</v>
      </c>
      <c r="B963" s="2"/>
      <c r="C963" s="2"/>
      <c r="D963" s="2"/>
      <c r="E963" s="26"/>
      <c r="F963" s="33"/>
    </row>
    <row r="964" spans="1:6" ht="15.75" thickBot="1" x14ac:dyDescent="0.3">
      <c r="B964" s="26" t="s">
        <v>1645</v>
      </c>
      <c r="D964" s="2"/>
      <c r="E964" s="26">
        <v>20500</v>
      </c>
      <c r="F964" s="67">
        <f>F20+F41+F59+F78+F97+F114+F131+F168+F204+F253+F269+F306+F321+F337+F353+F370+F388+F453+F950+F960</f>
        <v>0</v>
      </c>
    </row>
    <row r="965" spans="1:6" x14ac:dyDescent="0.25">
      <c r="B965" s="26" t="s">
        <v>1644</v>
      </c>
      <c r="D965" s="2"/>
      <c r="E965" s="26"/>
      <c r="F965" s="33"/>
    </row>
    <row r="966" spans="1:6" x14ac:dyDescent="0.25">
      <c r="B966" s="2"/>
      <c r="C966" s="26"/>
      <c r="D966" s="2"/>
      <c r="E966" s="26"/>
      <c r="F966" s="33"/>
    </row>
    <row r="967" spans="1:6" x14ac:dyDescent="0.25">
      <c r="B967" s="2"/>
      <c r="C967" s="2"/>
      <c r="D967" s="2"/>
      <c r="E967" s="2"/>
      <c r="F967" s="27"/>
    </row>
    <row r="968" spans="1:6" x14ac:dyDescent="0.25">
      <c r="B968" s="26" t="s">
        <v>26</v>
      </c>
      <c r="C968" s="2"/>
      <c r="D968" s="2"/>
      <c r="E968" s="2"/>
      <c r="F968" s="27"/>
    </row>
    <row r="969" spans="1:6" x14ac:dyDescent="0.25">
      <c r="B969" s="2">
        <v>99101</v>
      </c>
      <c r="C969" s="2" t="s">
        <v>27</v>
      </c>
      <c r="D969" s="2"/>
      <c r="E969" s="68" t="s">
        <v>82</v>
      </c>
      <c r="F969" s="66"/>
    </row>
    <row r="970" spans="1:6" x14ac:dyDescent="0.25">
      <c r="B970" s="2">
        <v>99105</v>
      </c>
      <c r="C970" s="2" t="s">
        <v>83</v>
      </c>
      <c r="D970" s="2"/>
      <c r="E970" s="68" t="s">
        <v>84</v>
      </c>
      <c r="F970" s="66"/>
    </row>
    <row r="971" spans="1:6" x14ac:dyDescent="0.25">
      <c r="B971" s="2">
        <v>99201</v>
      </c>
      <c r="C971" s="2" t="s">
        <v>28</v>
      </c>
      <c r="D971" s="2"/>
      <c r="E971" s="68" t="s">
        <v>85</v>
      </c>
      <c r="F971" s="66"/>
    </row>
    <row r="972" spans="1:6" x14ac:dyDescent="0.25">
      <c r="B972" s="2">
        <v>99205</v>
      </c>
      <c r="C972" s="2" t="s">
        <v>86</v>
      </c>
      <c r="D972" s="2"/>
      <c r="E972" s="68" t="s">
        <v>87</v>
      </c>
      <c r="F972" s="66"/>
    </row>
  </sheetData>
  <sheetProtection algorithmName="SHA-512" hashValue="XezBn5VtNszvorcz+Ji2ZTQGwmxEz2YWjHFosYxhEo2/yoJReXeKFIv8EhWuywT1+gDruzcQIpPldvZj7ep1Nw==" saltValue="YDzIlO6cYzhO8yqfrRpEVA==" spinCount="100000" sheet="1" selectLockedCells="1"/>
  <mergeCells count="2">
    <mergeCell ref="A100:D100"/>
    <mergeCell ref="A117:D117"/>
  </mergeCells>
  <phoneticPr fontId="0" type="noConversion"/>
  <pageMargins left="0.7" right="0.7" top="0.75" bottom="0.75" header="0.3" footer="0.3"/>
  <pageSetup scale="73" fitToHeight="111" orientation="portrait" r:id="rId1"/>
  <headerFooter>
    <oddHeader>&amp;C&amp;"Arial,Bold"&amp;14 2018/19 General Fund Disbursements</oddHeader>
  </headerFooter>
  <rowBreaks count="14" manualBreakCount="14">
    <brk id="133" max="5" man="1"/>
    <brk id="187" max="5" man="1"/>
    <brk id="254" max="5" man="1"/>
    <brk id="389" max="5" man="1"/>
    <brk id="455" max="5" man="1"/>
    <brk id="512" max="5" man="1"/>
    <brk id="566" max="5" man="1"/>
    <brk id="619" max="5" man="1"/>
    <brk id="670" max="5" man="1"/>
    <brk id="722" max="5" man="1"/>
    <brk id="774" max="5" man="1"/>
    <brk id="827" max="5" man="1"/>
    <brk id="879" max="5" man="1"/>
    <brk id="93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6.7109375" style="7" bestFit="1" customWidth="1"/>
    <col min="2" max="2" width="6.42578125" style="10" customWidth="1"/>
    <col min="3" max="3" width="65.42578125" style="10" bestFit="1" customWidth="1"/>
    <col min="4" max="4" width="7.5703125" style="10" customWidth="1"/>
    <col min="5" max="5" width="11.5703125" style="10" customWidth="1"/>
    <col min="6" max="6" width="14.42578125" style="19" customWidth="1"/>
    <col min="7" max="16384" width="9.140625" style="10"/>
  </cols>
  <sheetData>
    <row r="1" spans="1:8" x14ac:dyDescent="0.25">
      <c r="B1" s="7"/>
      <c r="C1" s="8" t="s">
        <v>29</v>
      </c>
      <c r="D1" s="7"/>
      <c r="E1" s="7"/>
      <c r="F1" s="9"/>
    </row>
    <row r="2" spans="1:8" x14ac:dyDescent="0.25">
      <c r="B2" s="7"/>
      <c r="C2" s="20"/>
      <c r="D2" s="7"/>
      <c r="E2" s="7"/>
      <c r="F2" s="9"/>
    </row>
    <row r="3" spans="1:8" x14ac:dyDescent="0.25">
      <c r="A3" s="11">
        <v>1000</v>
      </c>
      <c r="B3" s="7"/>
      <c r="C3" s="21" t="s">
        <v>1023</v>
      </c>
      <c r="D3" s="7"/>
      <c r="E3" s="7"/>
      <c r="F3" s="9"/>
    </row>
    <row r="4" spans="1:8" x14ac:dyDescent="0.25">
      <c r="B4" s="12">
        <v>1410</v>
      </c>
      <c r="C4" s="7" t="s">
        <v>33</v>
      </c>
      <c r="D4" s="7"/>
      <c r="E4" s="11">
        <v>1410</v>
      </c>
      <c r="F4" s="13"/>
      <c r="H4" s="140"/>
    </row>
    <row r="5" spans="1:8" x14ac:dyDescent="0.25">
      <c r="B5" s="7"/>
      <c r="C5" s="7"/>
      <c r="D5" s="7"/>
      <c r="E5" s="7"/>
      <c r="F5" s="14"/>
      <c r="H5" s="140"/>
    </row>
    <row r="6" spans="1:8" x14ac:dyDescent="0.25">
      <c r="A6" s="11">
        <v>5000</v>
      </c>
      <c r="B6" s="7"/>
      <c r="C6" s="11" t="s">
        <v>1024</v>
      </c>
      <c r="D6" s="7"/>
      <c r="E6" s="7"/>
      <c r="F6" s="14"/>
      <c r="H6" s="140"/>
    </row>
    <row r="7" spans="1:8" x14ac:dyDescent="0.25">
      <c r="B7" s="16">
        <v>5500</v>
      </c>
      <c r="C7" s="7" t="s">
        <v>1027</v>
      </c>
      <c r="D7" s="7"/>
      <c r="E7" s="7">
        <v>5500</v>
      </c>
      <c r="F7" s="13"/>
      <c r="H7" s="140"/>
    </row>
    <row r="8" spans="1:8" x14ac:dyDescent="0.25">
      <c r="B8" s="16">
        <v>5690</v>
      </c>
      <c r="C8" s="7" t="s">
        <v>13</v>
      </c>
      <c r="D8" s="7"/>
      <c r="E8" s="7">
        <v>5690</v>
      </c>
      <c r="F8" s="13"/>
      <c r="H8" s="140"/>
    </row>
    <row r="9" spans="1:8" x14ac:dyDescent="0.25">
      <c r="B9" s="22">
        <v>5000</v>
      </c>
      <c r="C9" s="23" t="s">
        <v>1014</v>
      </c>
      <c r="D9" s="23"/>
      <c r="E9" s="23">
        <v>5000</v>
      </c>
      <c r="F9" s="24">
        <f>F7+F8</f>
        <v>0</v>
      </c>
    </row>
    <row r="10" spans="1:8" x14ac:dyDescent="0.25">
      <c r="B10" s="11"/>
      <c r="C10" s="11" t="s">
        <v>1026</v>
      </c>
      <c r="D10" s="11"/>
      <c r="E10" s="11"/>
      <c r="F10" s="9"/>
    </row>
    <row r="11" spans="1:8" ht="15.75" thickBot="1" x14ac:dyDescent="0.3">
      <c r="B11" s="7"/>
      <c r="C11" s="7"/>
      <c r="D11" s="7"/>
      <c r="E11" s="7"/>
      <c r="F11" s="9"/>
    </row>
    <row r="12" spans="1:8" ht="15.75" thickBot="1" x14ac:dyDescent="0.3">
      <c r="A12" s="11">
        <v>10000</v>
      </c>
      <c r="B12" s="7"/>
      <c r="C12" s="11" t="s">
        <v>1025</v>
      </c>
      <c r="D12" s="7"/>
      <c r="E12" s="11">
        <v>10000</v>
      </c>
      <c r="F12" s="15">
        <f>F4+F9</f>
        <v>0</v>
      </c>
    </row>
    <row r="13" spans="1:8" x14ac:dyDescent="0.25">
      <c r="B13" s="7"/>
      <c r="C13" s="7"/>
      <c r="D13" s="7"/>
      <c r="E13" s="7"/>
      <c r="F13" s="9"/>
    </row>
    <row r="14" spans="1:8" x14ac:dyDescent="0.25">
      <c r="B14" s="7"/>
      <c r="C14" s="7"/>
      <c r="D14" s="7"/>
      <c r="E14" s="7"/>
      <c r="F14" s="9"/>
    </row>
    <row r="15" spans="1:8" x14ac:dyDescent="0.25">
      <c r="B15" s="7"/>
      <c r="C15" s="8" t="s">
        <v>30</v>
      </c>
      <c r="D15" s="7"/>
      <c r="E15" s="7"/>
      <c r="F15" s="9"/>
    </row>
    <row r="16" spans="1:8" x14ac:dyDescent="0.25">
      <c r="B16" s="7"/>
      <c r="C16" s="7"/>
      <c r="D16" s="7"/>
      <c r="E16" s="7"/>
      <c r="F16" s="9"/>
    </row>
    <row r="17" spans="1:8" x14ac:dyDescent="0.25">
      <c r="A17" s="11">
        <v>2500</v>
      </c>
      <c r="B17" s="7"/>
      <c r="C17" s="11" t="s">
        <v>1022</v>
      </c>
      <c r="D17" s="7"/>
      <c r="E17" s="7"/>
      <c r="F17" s="9"/>
    </row>
    <row r="18" spans="1:8" x14ac:dyDescent="0.25">
      <c r="B18" s="16">
        <v>400</v>
      </c>
      <c r="C18" s="7" t="s">
        <v>540</v>
      </c>
      <c r="D18" s="7"/>
      <c r="E18" s="7">
        <v>400</v>
      </c>
      <c r="F18" s="13"/>
      <c r="H18" s="140"/>
    </row>
    <row r="19" spans="1:8" x14ac:dyDescent="0.25">
      <c r="B19" s="16">
        <v>420</v>
      </c>
      <c r="C19" s="7" t="s">
        <v>50</v>
      </c>
      <c r="D19" s="7"/>
      <c r="E19" s="7">
        <v>420</v>
      </c>
      <c r="F19" s="13"/>
      <c r="H19" s="140"/>
    </row>
    <row r="20" spans="1:8" x14ac:dyDescent="0.25">
      <c r="B20" s="25">
        <v>425</v>
      </c>
      <c r="C20" s="2" t="s">
        <v>922</v>
      </c>
      <c r="D20" s="2"/>
      <c r="E20" s="2">
        <v>425</v>
      </c>
      <c r="F20" s="13"/>
      <c r="H20" s="140"/>
    </row>
    <row r="21" spans="1:8" x14ac:dyDescent="0.25">
      <c r="B21" s="16">
        <v>500</v>
      </c>
      <c r="C21" s="7" t="s">
        <v>56</v>
      </c>
      <c r="D21" s="7"/>
      <c r="E21" s="7">
        <v>500</v>
      </c>
      <c r="F21" s="13"/>
      <c r="H21" s="140"/>
    </row>
    <row r="22" spans="1:8" x14ac:dyDescent="0.25">
      <c r="B22" s="22">
        <v>2500</v>
      </c>
      <c r="C22" s="23" t="s">
        <v>1028</v>
      </c>
      <c r="D22" s="23"/>
      <c r="E22" s="23">
        <v>2500</v>
      </c>
      <c r="F22" s="24">
        <f>SUM(F18:F21)</f>
        <v>0</v>
      </c>
      <c r="H22" s="140"/>
    </row>
    <row r="23" spans="1:8" x14ac:dyDescent="0.25">
      <c r="B23" s="12"/>
      <c r="C23" s="11" t="s">
        <v>1029</v>
      </c>
      <c r="D23" s="11"/>
      <c r="E23" s="11"/>
      <c r="F23" s="14"/>
      <c r="H23" s="140"/>
    </row>
    <row r="24" spans="1:8" x14ac:dyDescent="0.25">
      <c r="B24" s="16"/>
      <c r="C24" s="7"/>
      <c r="D24" s="7"/>
      <c r="E24" s="7"/>
      <c r="F24" s="14"/>
      <c r="H24" s="140"/>
    </row>
    <row r="25" spans="1:8" x14ac:dyDescent="0.25">
      <c r="A25" s="11">
        <v>8000</v>
      </c>
      <c r="B25" s="12"/>
      <c r="C25" s="11" t="s">
        <v>1030</v>
      </c>
      <c r="D25" s="7"/>
      <c r="E25" s="7"/>
      <c r="F25" s="14"/>
      <c r="H25" s="140"/>
    </row>
    <row r="26" spans="1:8" x14ac:dyDescent="0.25">
      <c r="B26" s="12">
        <v>759</v>
      </c>
      <c r="C26" s="7" t="s">
        <v>1646</v>
      </c>
      <c r="D26" s="7"/>
      <c r="E26" s="11">
        <v>759</v>
      </c>
      <c r="F26" s="119"/>
      <c r="H26" s="140"/>
    </row>
    <row r="27" spans="1:8" ht="15.75" thickBot="1" x14ac:dyDescent="0.3">
      <c r="B27" s="7"/>
      <c r="C27" s="7"/>
      <c r="D27" s="7"/>
      <c r="E27" s="7"/>
      <c r="F27" s="9"/>
    </row>
    <row r="28" spans="1:8" ht="15.75" thickBot="1" x14ac:dyDescent="0.3">
      <c r="B28" s="11">
        <v>20500</v>
      </c>
      <c r="C28" s="7" t="s">
        <v>1731</v>
      </c>
      <c r="D28" s="7"/>
      <c r="E28" s="11">
        <v>20500</v>
      </c>
      <c r="F28" s="15">
        <f>F22+F26</f>
        <v>0</v>
      </c>
    </row>
    <row r="29" spans="1:8" x14ac:dyDescent="0.25">
      <c r="B29" s="7"/>
      <c r="C29" s="7"/>
      <c r="D29" s="7"/>
      <c r="E29" s="7"/>
      <c r="F29" s="9"/>
    </row>
    <row r="30" spans="1:8" x14ac:dyDescent="0.25">
      <c r="A30" s="11"/>
      <c r="B30" s="7"/>
      <c r="C30" s="11" t="s">
        <v>26</v>
      </c>
      <c r="D30" s="7"/>
      <c r="E30" s="7"/>
      <c r="F30" s="9"/>
    </row>
    <row r="31" spans="1:8" x14ac:dyDescent="0.25">
      <c r="B31" s="11">
        <v>99101</v>
      </c>
      <c r="C31" s="11" t="s">
        <v>27</v>
      </c>
      <c r="D31" s="11"/>
      <c r="E31" s="17" t="s">
        <v>31</v>
      </c>
      <c r="F31" s="18"/>
    </row>
    <row r="32" spans="1:8" x14ac:dyDescent="0.25">
      <c r="B32" s="11">
        <v>99201</v>
      </c>
      <c r="C32" s="11" t="s">
        <v>28</v>
      </c>
      <c r="D32" s="11"/>
      <c r="E32" s="17" t="s">
        <v>32</v>
      </c>
      <c r="F32" s="18"/>
    </row>
    <row r="33" spans="2:5" x14ac:dyDescent="0.25">
      <c r="B33" s="7"/>
      <c r="C33" s="7"/>
      <c r="D33" s="7"/>
      <c r="E33" s="7"/>
    </row>
  </sheetData>
  <sheetProtection algorithmName="SHA-512" hashValue="8fBiiC7CCRQwZsyjD14Kgro2Fre26DNmE20Wm5UhcS897EWg+dYmok7D9qUX4hrPGi/0qtFI18bspLC/ROXTtQ==" saltValue="eONMLrnC08MiZyXxThwqjA==" spinCount="100000" sheet="1" selectLockedCells="1"/>
  <phoneticPr fontId="0" type="noConversion"/>
  <pageMargins left="0.7" right="0.7" top="0.75" bottom="0.75" header="0.3" footer="0.3"/>
  <pageSetup scale="82" firstPageNumber="20" fitToHeight="111" orientation="portrait" r:id="rId1"/>
  <headerFooter>
    <oddHeader>&amp;C&amp;"Arial,Bold"&amp;14 2018/19 Depreciation Fund</oddHeader>
  </headerFooter>
  <rowBreaks count="2" manualBreakCount="2">
    <brk id="53" max="16383" man="1"/>
    <brk id="56" max="16383" man="1"/>
  </rowBreaks>
  <ignoredErrors>
    <ignoredError sqref="F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25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5.5703125" style="10" bestFit="1" customWidth="1"/>
    <col min="2" max="2" width="6.42578125" style="10" customWidth="1"/>
    <col min="3" max="3" width="55" style="10" customWidth="1"/>
    <col min="4" max="4" width="11.28515625" style="10" customWidth="1"/>
    <col min="5" max="5" width="11.5703125" style="10" customWidth="1"/>
    <col min="6" max="6" width="14.42578125" style="19" customWidth="1"/>
    <col min="7" max="16384" width="9.140625" style="10"/>
  </cols>
  <sheetData>
    <row r="1" spans="1:9" x14ac:dyDescent="0.25">
      <c r="A1" s="7"/>
      <c r="B1" s="7"/>
      <c r="C1" s="8" t="s">
        <v>29</v>
      </c>
      <c r="D1" s="7"/>
      <c r="E1" s="7"/>
      <c r="F1" s="9"/>
    </row>
    <row r="2" spans="1:9" x14ac:dyDescent="0.25">
      <c r="A2" s="7"/>
      <c r="B2" s="7"/>
      <c r="C2" s="7"/>
      <c r="D2" s="7"/>
      <c r="E2" s="7"/>
      <c r="F2" s="9"/>
    </row>
    <row r="3" spans="1:9" x14ac:dyDescent="0.25">
      <c r="A3" s="11">
        <v>1000</v>
      </c>
      <c r="B3" s="7"/>
      <c r="C3" s="11" t="s">
        <v>1031</v>
      </c>
      <c r="D3" s="7"/>
      <c r="E3" s="7"/>
      <c r="F3" s="9"/>
    </row>
    <row r="4" spans="1:9" x14ac:dyDescent="0.25">
      <c r="A4" s="7"/>
      <c r="B4" s="12">
        <v>1410</v>
      </c>
      <c r="C4" s="7" t="s">
        <v>2</v>
      </c>
      <c r="D4" s="7"/>
      <c r="E4" s="11">
        <v>1410</v>
      </c>
      <c r="F4" s="13"/>
      <c r="I4" s="140"/>
    </row>
    <row r="5" spans="1:9" x14ac:dyDescent="0.25">
      <c r="A5" s="7"/>
      <c r="B5" s="7"/>
      <c r="C5" s="7"/>
      <c r="D5" s="7"/>
      <c r="E5" s="7"/>
      <c r="F5" s="14"/>
      <c r="I5" s="140"/>
    </row>
    <row r="6" spans="1:9" x14ac:dyDescent="0.25">
      <c r="A6" s="11">
        <v>5000</v>
      </c>
      <c r="B6" s="7"/>
      <c r="C6" s="11" t="s">
        <v>1024</v>
      </c>
      <c r="D6" s="7"/>
      <c r="E6" s="7"/>
      <c r="F6" s="14"/>
      <c r="I6" s="140"/>
    </row>
    <row r="7" spans="1:9" x14ac:dyDescent="0.25">
      <c r="A7" s="7"/>
      <c r="B7" s="12">
        <v>5500</v>
      </c>
      <c r="C7" s="7" t="s">
        <v>1027</v>
      </c>
      <c r="D7" s="7"/>
      <c r="E7" s="11">
        <v>5500</v>
      </c>
      <c r="F7" s="13"/>
      <c r="I7" s="140"/>
    </row>
    <row r="8" spans="1:9" ht="15.75" thickBot="1" x14ac:dyDescent="0.3">
      <c r="A8" s="7"/>
      <c r="B8" s="7"/>
      <c r="C8" s="7"/>
      <c r="D8" s="7"/>
      <c r="E8" s="7"/>
      <c r="F8" s="9"/>
      <c r="I8" s="140"/>
    </row>
    <row r="9" spans="1:9" ht="15.75" thickBot="1" x14ac:dyDescent="0.3">
      <c r="A9" s="7"/>
      <c r="B9" s="11">
        <v>10000</v>
      </c>
      <c r="C9" s="11" t="s">
        <v>1033</v>
      </c>
      <c r="D9" s="7"/>
      <c r="E9" s="11">
        <v>10000</v>
      </c>
      <c r="F9" s="15">
        <f>F4+F7</f>
        <v>0</v>
      </c>
      <c r="I9" s="140"/>
    </row>
    <row r="10" spans="1:9" x14ac:dyDescent="0.25">
      <c r="A10" s="7"/>
      <c r="B10" s="7"/>
      <c r="C10" s="11" t="s">
        <v>1034</v>
      </c>
      <c r="D10" s="7"/>
      <c r="E10" s="7"/>
      <c r="F10" s="9"/>
      <c r="I10" s="140"/>
    </row>
    <row r="11" spans="1:9" x14ac:dyDescent="0.25">
      <c r="A11" s="7"/>
      <c r="B11" s="7"/>
      <c r="C11" s="7"/>
      <c r="D11" s="7"/>
      <c r="E11" s="7"/>
      <c r="F11" s="9"/>
      <c r="I11" s="140"/>
    </row>
    <row r="12" spans="1:9" x14ac:dyDescent="0.25">
      <c r="A12" s="7"/>
      <c r="B12" s="7"/>
      <c r="C12" s="8" t="s">
        <v>30</v>
      </c>
      <c r="D12" s="7"/>
      <c r="E12" s="7"/>
      <c r="F12" s="9"/>
    </row>
    <row r="13" spans="1:9" x14ac:dyDescent="0.25">
      <c r="A13" s="7"/>
      <c r="B13" s="7"/>
      <c r="C13" s="7"/>
      <c r="D13" s="7"/>
      <c r="E13" s="7"/>
      <c r="F13" s="9"/>
    </row>
    <row r="14" spans="1:9" x14ac:dyDescent="0.25">
      <c r="A14" s="11">
        <v>2500</v>
      </c>
      <c r="B14" s="7"/>
      <c r="C14" s="11" t="s">
        <v>1032</v>
      </c>
      <c r="D14" s="7"/>
      <c r="E14" s="7"/>
      <c r="F14" s="9"/>
    </row>
    <row r="15" spans="1:9" x14ac:dyDescent="0.25">
      <c r="A15" s="7"/>
      <c r="B15" s="12">
        <v>200</v>
      </c>
      <c r="C15" s="7" t="s">
        <v>15</v>
      </c>
      <c r="D15" s="7"/>
      <c r="E15" s="11">
        <v>200</v>
      </c>
      <c r="F15" s="13"/>
    </row>
    <row r="16" spans="1:9" x14ac:dyDescent="0.25">
      <c r="A16" s="7"/>
      <c r="B16" s="16"/>
      <c r="C16" s="7"/>
      <c r="D16" s="7"/>
      <c r="E16" s="7"/>
      <c r="F16" s="14"/>
    </row>
    <row r="17" spans="1:6" x14ac:dyDescent="0.25">
      <c r="A17" s="11">
        <v>8000</v>
      </c>
      <c r="B17" s="16"/>
      <c r="C17" s="7" t="s">
        <v>1030</v>
      </c>
      <c r="D17" s="7"/>
      <c r="E17" s="7"/>
      <c r="F17" s="14"/>
    </row>
    <row r="18" spans="1:6" x14ac:dyDescent="0.25">
      <c r="A18" s="7"/>
      <c r="B18" s="12">
        <v>759</v>
      </c>
      <c r="C18" s="7" t="s">
        <v>25</v>
      </c>
      <c r="D18" s="7"/>
      <c r="E18" s="11">
        <v>759</v>
      </c>
      <c r="F18" s="13"/>
    </row>
    <row r="19" spans="1:6" ht="15.75" thickBot="1" x14ac:dyDescent="0.3">
      <c r="A19" s="7"/>
      <c r="B19" s="7"/>
      <c r="C19" s="7"/>
      <c r="D19" s="7"/>
      <c r="E19" s="7"/>
      <c r="F19" s="9"/>
    </row>
    <row r="20" spans="1:6" ht="15.75" thickBot="1" x14ac:dyDescent="0.3">
      <c r="A20" s="7"/>
      <c r="B20" s="11">
        <v>20500</v>
      </c>
      <c r="C20" s="11" t="s">
        <v>1035</v>
      </c>
      <c r="D20" s="7"/>
      <c r="E20" s="11">
        <v>20500</v>
      </c>
      <c r="F20" s="15">
        <f>F15+F18</f>
        <v>0</v>
      </c>
    </row>
    <row r="21" spans="1:6" x14ac:dyDescent="0.25">
      <c r="A21" s="7"/>
      <c r="B21" s="7"/>
      <c r="C21" s="11" t="s">
        <v>1036</v>
      </c>
      <c r="D21" s="7"/>
      <c r="E21" s="7"/>
      <c r="F21" s="9"/>
    </row>
    <row r="22" spans="1:6" x14ac:dyDescent="0.25">
      <c r="A22" s="7"/>
      <c r="B22" s="7"/>
      <c r="C22" s="7"/>
      <c r="D22" s="7"/>
      <c r="E22" s="7"/>
      <c r="F22" s="9"/>
    </row>
    <row r="23" spans="1:6" x14ac:dyDescent="0.25">
      <c r="A23" s="7"/>
      <c r="B23" s="7"/>
      <c r="C23" s="11" t="s">
        <v>34</v>
      </c>
      <c r="D23" s="7"/>
      <c r="E23" s="7"/>
      <c r="F23" s="9"/>
    </row>
    <row r="24" spans="1:6" x14ac:dyDescent="0.25">
      <c r="A24" s="7"/>
      <c r="B24" s="11">
        <v>99101</v>
      </c>
      <c r="C24" s="11" t="s">
        <v>27</v>
      </c>
      <c r="D24" s="11"/>
      <c r="E24" s="17" t="s">
        <v>35</v>
      </c>
      <c r="F24" s="18"/>
    </row>
    <row r="25" spans="1:6" x14ac:dyDescent="0.25">
      <c r="A25" s="7"/>
      <c r="B25" s="11">
        <v>99201</v>
      </c>
      <c r="C25" s="11" t="s">
        <v>28</v>
      </c>
      <c r="D25" s="11"/>
      <c r="E25" s="17" t="s">
        <v>36</v>
      </c>
      <c r="F25" s="18"/>
    </row>
  </sheetData>
  <sheetProtection algorithmName="SHA-512" hashValue="5m//dVydPB2F3v0wFvtzgiL87XviJZDLRKeDtkNoOM8LT+jT/bWkAVaj2d6jx46dAFGEwx7v5l7RGZIkij37sA==" saltValue="IGKul5SyX3+tKDqxDX+zXw==" spinCount="100000" sheet="1" selectLockedCells="1"/>
  <phoneticPr fontId="0" type="noConversion"/>
  <pageMargins left="0.7" right="0.7" top="0.75" bottom="0.75" header="0.3" footer="0.3"/>
  <pageSetup scale="88" firstPageNumber="21" fitToHeight="111" orientation="portrait" r:id="rId1"/>
  <headerFooter>
    <oddHeader>&amp;C&amp;"Arial,Bold"&amp;14 2018/19 Employee Benefit Fund</oddHeader>
  </headerFooter>
  <rowBreaks count="2" manualBreakCount="2">
    <brk id="47" max="16383" man="1"/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9.85546875" style="129" customWidth="1"/>
    <col min="2" max="3" width="7.85546875" style="75" customWidth="1"/>
    <col min="4" max="4" width="7.85546875" style="80" customWidth="1"/>
    <col min="5" max="5" width="14.28515625" style="129" bestFit="1" customWidth="1"/>
    <col min="6" max="6" width="11.7109375" style="136" bestFit="1" customWidth="1"/>
    <col min="7" max="7" width="23.28515625" style="76" customWidth="1"/>
    <col min="8" max="8" width="21.28515625" style="75" customWidth="1"/>
    <col min="9" max="9" width="13.28515625" style="77" customWidth="1"/>
    <col min="10" max="16384" width="9.140625" style="78"/>
  </cols>
  <sheetData>
    <row r="1" spans="1:9" s="74" customFormat="1" x14ac:dyDescent="0.25">
      <c r="A1" s="122" t="s">
        <v>105</v>
      </c>
      <c r="B1" s="71" t="s">
        <v>536</v>
      </c>
      <c r="C1" s="71" t="s">
        <v>534</v>
      </c>
      <c r="D1" s="70" t="s">
        <v>103</v>
      </c>
      <c r="E1" s="122" t="s">
        <v>104</v>
      </c>
      <c r="F1" s="135" t="s">
        <v>533</v>
      </c>
      <c r="G1" s="72" t="s">
        <v>532</v>
      </c>
      <c r="H1" s="71" t="s">
        <v>535</v>
      </c>
      <c r="I1" s="73"/>
    </row>
    <row r="2" spans="1:9" x14ac:dyDescent="0.25">
      <c r="A2" s="123" t="str">
        <f>'General Fund Receipts'!C2</f>
        <v>Local Property Taxes</v>
      </c>
      <c r="B2" s="75">
        <f>'Cover Sheet'!$D$17</f>
        <v>0</v>
      </c>
      <c r="C2" s="75">
        <f>'Cover Sheet'!$D$17</f>
        <v>0</v>
      </c>
      <c r="D2" s="1" t="s">
        <v>550</v>
      </c>
      <c r="E2" s="130" t="s">
        <v>106</v>
      </c>
      <c r="F2" s="136">
        <f>'General Fund Receipts'!F2</f>
        <v>0</v>
      </c>
      <c r="G2" s="76" t="s">
        <v>1647</v>
      </c>
      <c r="H2" s="75" t="s">
        <v>1647</v>
      </c>
    </row>
    <row r="3" spans="1:9" x14ac:dyDescent="0.25">
      <c r="A3" s="123" t="str">
        <f>'General Fund Receipts'!C3</f>
        <v>Carline Taxes</v>
      </c>
      <c r="B3" s="75">
        <f>'Cover Sheet'!$D$17</f>
        <v>0</v>
      </c>
      <c r="C3" s="75">
        <f>'Cover Sheet'!$D$17</f>
        <v>0</v>
      </c>
      <c r="D3" s="1" t="s">
        <v>551</v>
      </c>
      <c r="E3" s="130" t="s">
        <v>107</v>
      </c>
      <c r="F3" s="136">
        <f>'General Fund Receipts'!F3</f>
        <v>0</v>
      </c>
      <c r="G3" s="76" t="str">
        <f>$G$2</f>
        <v>2018/19</v>
      </c>
      <c r="H3" s="75" t="str">
        <f>$H$2</f>
        <v>2018/19</v>
      </c>
    </row>
    <row r="4" spans="1:9" x14ac:dyDescent="0.25">
      <c r="A4" s="123" t="str">
        <f>'General Fund Receipts'!C4</f>
        <v>Tuition Received from Educational Entities (Distance Education)</v>
      </c>
      <c r="B4" s="75">
        <f>'Cover Sheet'!$D$17</f>
        <v>0</v>
      </c>
      <c r="C4" s="75">
        <f>'Cover Sheet'!$D$17</f>
        <v>0</v>
      </c>
      <c r="D4" s="1" t="s">
        <v>552</v>
      </c>
      <c r="E4" s="130" t="s">
        <v>1011</v>
      </c>
      <c r="F4" s="136">
        <f>'General Fund Receipts'!F4</f>
        <v>0</v>
      </c>
      <c r="G4" s="76" t="str">
        <f t="shared" ref="G4:G85" si="0">$G$2</f>
        <v>2018/19</v>
      </c>
      <c r="H4" s="75" t="str">
        <f t="shared" ref="H4:H85" si="1">$H$2</f>
        <v>2018/19</v>
      </c>
    </row>
    <row r="5" spans="1:9" x14ac:dyDescent="0.25">
      <c r="A5" s="123" t="str">
        <f>'General Fund Receipts'!C5</f>
        <v>Tuition Receipts for Classes (School Bus Driver Training, etc.)</v>
      </c>
      <c r="B5" s="75">
        <f>'Cover Sheet'!$D$17</f>
        <v>0</v>
      </c>
      <c r="C5" s="75">
        <f>'Cover Sheet'!$D$17</f>
        <v>0</v>
      </c>
      <c r="D5" s="1" t="s">
        <v>553</v>
      </c>
      <c r="E5" s="130" t="s">
        <v>108</v>
      </c>
      <c r="F5" s="136">
        <f>'General Fund Receipts'!F5</f>
        <v>0</v>
      </c>
      <c r="G5" s="76" t="str">
        <f t="shared" si="0"/>
        <v>2018/19</v>
      </c>
      <c r="H5" s="75" t="str">
        <f t="shared" si="1"/>
        <v>2018/19</v>
      </c>
    </row>
    <row r="6" spans="1:9" x14ac:dyDescent="0.25">
      <c r="A6" s="123" t="str">
        <f>'General Fund Receipts'!C6</f>
        <v>Transportation received from Individuals (Early Childhood)</v>
      </c>
      <c r="B6" s="75">
        <f>'Cover Sheet'!$D$17</f>
        <v>0</v>
      </c>
      <c r="C6" s="75">
        <f>'Cover Sheet'!$D$17</f>
        <v>0</v>
      </c>
      <c r="D6" s="1" t="s">
        <v>554</v>
      </c>
      <c r="E6" s="130" t="s">
        <v>1003</v>
      </c>
      <c r="F6" s="136">
        <f>'General Fund Receipts'!F6</f>
        <v>0</v>
      </c>
      <c r="G6" s="76" t="str">
        <f t="shared" si="0"/>
        <v>2018/19</v>
      </c>
      <c r="H6" s="75" t="str">
        <f t="shared" si="1"/>
        <v>2018/19</v>
      </c>
    </row>
    <row r="7" spans="1:9" x14ac:dyDescent="0.25">
      <c r="A7" s="123" t="str">
        <f>'General Fund Receipts'!C7</f>
        <v>Contracted Education Service Receipt from Districts - Below Age 5 SPED</v>
      </c>
      <c r="B7" s="75">
        <f>'Cover Sheet'!$D$17</f>
        <v>0</v>
      </c>
      <c r="C7" s="75">
        <f>'Cover Sheet'!$D$17</f>
        <v>0</v>
      </c>
      <c r="D7" s="1" t="s">
        <v>555</v>
      </c>
      <c r="E7" s="130" t="s">
        <v>1648</v>
      </c>
      <c r="F7" s="136">
        <f>'General Fund Receipts'!F7</f>
        <v>0</v>
      </c>
      <c r="G7" s="76" t="str">
        <f t="shared" si="0"/>
        <v>2018/19</v>
      </c>
      <c r="H7" s="75" t="str">
        <f t="shared" si="1"/>
        <v>2018/19</v>
      </c>
    </row>
    <row r="8" spans="1:9" x14ac:dyDescent="0.25">
      <c r="A8" s="123" t="str">
        <f>'General Fund Receipts'!C8</f>
        <v>Contracted Education Service Receipt from Districts - School Age  SPED</v>
      </c>
      <c r="B8" s="75">
        <f>'Cover Sheet'!$D$17</f>
        <v>0</v>
      </c>
      <c r="C8" s="75">
        <f>'Cover Sheet'!$D$17</f>
        <v>0</v>
      </c>
      <c r="D8" s="1" t="s">
        <v>556</v>
      </c>
      <c r="E8" s="130" t="s">
        <v>1649</v>
      </c>
      <c r="F8" s="136">
        <f>'General Fund Receipts'!F8</f>
        <v>0</v>
      </c>
      <c r="G8" s="76" t="str">
        <f t="shared" si="0"/>
        <v>2018/19</v>
      </c>
      <c r="H8" s="75" t="str">
        <f t="shared" si="1"/>
        <v>2018/19</v>
      </c>
    </row>
    <row r="9" spans="1:9" x14ac:dyDescent="0.25">
      <c r="A9" s="123" t="str">
        <f>'General Fund Receipts'!C9</f>
        <v>Contracted Education Service Receipt from Districts - Below Age 5 Regular Ed</v>
      </c>
      <c r="B9" s="75">
        <f>'Cover Sheet'!$D$17</f>
        <v>0</v>
      </c>
      <c r="C9" s="75">
        <f>'Cover Sheet'!$D$17</f>
        <v>0</v>
      </c>
      <c r="D9" s="1" t="s">
        <v>557</v>
      </c>
      <c r="E9" s="130" t="s">
        <v>1650</v>
      </c>
      <c r="F9" s="136">
        <f>'General Fund Receipts'!F9</f>
        <v>0</v>
      </c>
      <c r="G9" s="76" t="str">
        <f t="shared" si="0"/>
        <v>2018/19</v>
      </c>
      <c r="H9" s="75" t="str">
        <f t="shared" si="1"/>
        <v>2018/19</v>
      </c>
    </row>
    <row r="10" spans="1:9" x14ac:dyDescent="0.25">
      <c r="A10" s="123" t="str">
        <f>'General Fund Receipts'!C10</f>
        <v>Contracted Education Service Receipt from Districts -  School Age  Regular Ed</v>
      </c>
      <c r="B10" s="75">
        <f>'Cover Sheet'!$D$17</f>
        <v>0</v>
      </c>
      <c r="C10" s="75">
        <f>'Cover Sheet'!$D$17</f>
        <v>0</v>
      </c>
      <c r="D10" s="1" t="s">
        <v>558</v>
      </c>
      <c r="E10" s="130" t="s">
        <v>1651</v>
      </c>
      <c r="F10" s="136">
        <f>'General Fund Receipts'!F10</f>
        <v>0</v>
      </c>
      <c r="G10" s="76" t="str">
        <f t="shared" si="0"/>
        <v>2018/19</v>
      </c>
      <c r="H10" s="75" t="str">
        <f t="shared" si="1"/>
        <v>2018/19</v>
      </c>
    </row>
    <row r="11" spans="1:9" x14ac:dyDescent="0.25">
      <c r="A11" s="123" t="str">
        <f>'General Fund Receipts'!C11</f>
        <v>Interest</v>
      </c>
      <c r="B11" s="75">
        <f>'Cover Sheet'!$D$17</f>
        <v>0</v>
      </c>
      <c r="C11" s="75">
        <f>'Cover Sheet'!$D$17</f>
        <v>0</v>
      </c>
      <c r="D11" s="1" t="s">
        <v>559</v>
      </c>
      <c r="E11" s="130" t="s">
        <v>109</v>
      </c>
      <c r="F11" s="136">
        <f>'General Fund Receipts'!F11</f>
        <v>0</v>
      </c>
      <c r="G11" s="76" t="str">
        <f t="shared" si="0"/>
        <v>2018/19</v>
      </c>
      <c r="H11" s="75" t="str">
        <f t="shared" si="1"/>
        <v>2018/19</v>
      </c>
    </row>
    <row r="12" spans="1:9" x14ac:dyDescent="0.25">
      <c r="A12" s="123" t="str">
        <f>'General Fund Receipts'!C12</f>
        <v>Internet Service Reimbursement from Districts</v>
      </c>
      <c r="B12" s="75">
        <f>'Cover Sheet'!$D$17</f>
        <v>0</v>
      </c>
      <c r="C12" s="75">
        <f>'Cover Sheet'!$D$17</f>
        <v>0</v>
      </c>
      <c r="D12" s="1" t="s">
        <v>560</v>
      </c>
      <c r="E12" s="130" t="s">
        <v>1576</v>
      </c>
      <c r="F12" s="136">
        <f>'General Fund Receipts'!F12</f>
        <v>0</v>
      </c>
      <c r="G12" s="76" t="str">
        <f t="shared" si="0"/>
        <v>2018/19</v>
      </c>
      <c r="H12" s="75" t="str">
        <f t="shared" si="1"/>
        <v>2018/19</v>
      </c>
    </row>
    <row r="13" spans="1:9" x14ac:dyDescent="0.25">
      <c r="A13" s="123" t="str">
        <f>'General Fund Receipts'!C13</f>
        <v>Categorical Grants from Corporations &amp; Other Private Interests</v>
      </c>
      <c r="B13" s="75">
        <f>'Cover Sheet'!$D$17</f>
        <v>0</v>
      </c>
      <c r="C13" s="75">
        <f>'Cover Sheet'!$D$17</f>
        <v>0</v>
      </c>
      <c r="D13" s="1" t="s">
        <v>561</v>
      </c>
      <c r="E13" s="130" t="s">
        <v>1004</v>
      </c>
      <c r="F13" s="136">
        <f>'General Fund Receipts'!F13</f>
        <v>0</v>
      </c>
      <c r="G13" s="76" t="str">
        <f t="shared" si="0"/>
        <v>2018/19</v>
      </c>
      <c r="H13" s="75" t="str">
        <f t="shared" si="1"/>
        <v>2018/19</v>
      </c>
    </row>
    <row r="14" spans="1:9" x14ac:dyDescent="0.25">
      <c r="A14" s="123" t="str">
        <f>'General Fund Receipts'!C14</f>
        <v>Postsecondary Receipts</v>
      </c>
      <c r="B14" s="75">
        <f>'Cover Sheet'!$D$17</f>
        <v>0</v>
      </c>
      <c r="C14" s="75">
        <f>'Cover Sheet'!$D$17</f>
        <v>0</v>
      </c>
      <c r="D14" s="1" t="s">
        <v>562</v>
      </c>
      <c r="E14" s="130" t="s">
        <v>1005</v>
      </c>
      <c r="F14" s="136">
        <f>'General Fund Receipts'!F14</f>
        <v>0</v>
      </c>
      <c r="G14" s="76" t="str">
        <f t="shared" si="0"/>
        <v>2018/19</v>
      </c>
      <c r="H14" s="75" t="str">
        <f t="shared" si="1"/>
        <v>2018/19</v>
      </c>
    </row>
    <row r="15" spans="1:9" x14ac:dyDescent="0.25">
      <c r="A15" s="123" t="str">
        <f>'General Fund Receipts'!C15</f>
        <v xml:space="preserve">Contracted Services </v>
      </c>
      <c r="B15" s="75">
        <f>'Cover Sheet'!$D$17</f>
        <v>0</v>
      </c>
      <c r="C15" s="75">
        <f>'Cover Sheet'!$D$17</f>
        <v>0</v>
      </c>
      <c r="D15" s="1" t="s">
        <v>563</v>
      </c>
      <c r="E15" s="130" t="s">
        <v>110</v>
      </c>
      <c r="F15" s="136">
        <f>'General Fund Receipts'!F15</f>
        <v>0</v>
      </c>
      <c r="G15" s="76" t="str">
        <f t="shared" si="0"/>
        <v>2018/19</v>
      </c>
      <c r="H15" s="75" t="str">
        <f t="shared" si="1"/>
        <v>2018/19</v>
      </c>
    </row>
    <row r="16" spans="1:9" x14ac:dyDescent="0.25">
      <c r="A16" s="123" t="str">
        <f>'General Fund Receipts'!C16</f>
        <v>Distance Education &amp; Telecommunications Service Receipts</v>
      </c>
      <c r="B16" s="75">
        <f>'Cover Sheet'!$D$17</f>
        <v>0</v>
      </c>
      <c r="C16" s="75">
        <f>'Cover Sheet'!$D$17</f>
        <v>0</v>
      </c>
      <c r="D16" s="1" t="s">
        <v>564</v>
      </c>
      <c r="E16" s="130" t="s">
        <v>1239</v>
      </c>
      <c r="F16" s="136">
        <f>'General Fund Receipts'!F16</f>
        <v>0</v>
      </c>
      <c r="G16" s="76" t="str">
        <f t="shared" si="0"/>
        <v>2018/19</v>
      </c>
      <c r="H16" s="75" t="str">
        <f t="shared" si="1"/>
        <v>2018/19</v>
      </c>
    </row>
    <row r="17" spans="1:8" x14ac:dyDescent="0.25">
      <c r="A17" s="123" t="str">
        <f>'General Fund Receipts'!C17</f>
        <v>Other Local Receipts</v>
      </c>
      <c r="B17" s="75">
        <f>'Cover Sheet'!$D$17</f>
        <v>0</v>
      </c>
      <c r="C17" s="75">
        <f>'Cover Sheet'!$D$17</f>
        <v>0</v>
      </c>
      <c r="D17" s="1" t="s">
        <v>951</v>
      </c>
      <c r="E17" s="130" t="s">
        <v>111</v>
      </c>
      <c r="F17" s="136">
        <f>'General Fund Receipts'!F17</f>
        <v>0</v>
      </c>
      <c r="G17" s="76" t="str">
        <f t="shared" si="0"/>
        <v>2018/19</v>
      </c>
      <c r="H17" s="75" t="str">
        <f t="shared" si="1"/>
        <v>2018/19</v>
      </c>
    </row>
    <row r="18" spans="1:8" x14ac:dyDescent="0.25">
      <c r="A18" s="123" t="str">
        <f>'General Fund Receipts'!C18</f>
        <v>Presidential Declared Disaster Receipts</v>
      </c>
      <c r="B18" s="75">
        <f>'Cover Sheet'!$D$17</f>
        <v>0</v>
      </c>
      <c r="C18" s="75">
        <f>'Cover Sheet'!$D$17</f>
        <v>0</v>
      </c>
      <c r="D18" s="1" t="s">
        <v>565</v>
      </c>
      <c r="E18" s="130" t="s">
        <v>1238</v>
      </c>
      <c r="F18" s="136">
        <f>'General Fund Receipts'!F18</f>
        <v>0</v>
      </c>
      <c r="G18" s="76" t="str">
        <f t="shared" si="0"/>
        <v>2018/19</v>
      </c>
      <c r="H18" s="75" t="str">
        <f t="shared" si="1"/>
        <v>2018/19</v>
      </c>
    </row>
    <row r="19" spans="1:8" x14ac:dyDescent="0.25">
      <c r="A19" s="123" t="str">
        <f>'General Fund Receipts'!C19</f>
        <v>Total Local Receipts</v>
      </c>
      <c r="B19" s="75">
        <f>'Cover Sheet'!$D$17</f>
        <v>0</v>
      </c>
      <c r="C19" s="75">
        <f>'Cover Sheet'!$D$17</f>
        <v>0</v>
      </c>
      <c r="D19" s="1" t="s">
        <v>566</v>
      </c>
      <c r="E19" s="130" t="s">
        <v>112</v>
      </c>
      <c r="F19" s="136">
        <f>'General Fund Receipts'!F19</f>
        <v>0</v>
      </c>
      <c r="G19" s="76" t="str">
        <f t="shared" si="0"/>
        <v>2018/19</v>
      </c>
      <c r="H19" s="75" t="str">
        <f t="shared" si="1"/>
        <v>2018/19</v>
      </c>
    </row>
    <row r="20" spans="1:8" x14ac:dyDescent="0.25">
      <c r="A20" s="123" t="str">
        <f>'General Fund Receipts'!C23</f>
        <v>Other County Sources</v>
      </c>
      <c r="B20" s="75">
        <f>'Cover Sheet'!$D$17</f>
        <v>0</v>
      </c>
      <c r="C20" s="75">
        <f>'Cover Sheet'!$D$17</f>
        <v>0</v>
      </c>
      <c r="D20" s="1" t="s">
        <v>567</v>
      </c>
      <c r="E20" s="130" t="s">
        <v>114</v>
      </c>
      <c r="F20" s="136">
        <f>'General Fund Receipts'!F23</f>
        <v>0</v>
      </c>
      <c r="G20" s="76" t="str">
        <f t="shared" si="0"/>
        <v>2018/19</v>
      </c>
      <c r="H20" s="75" t="str">
        <f t="shared" si="1"/>
        <v>2018/19</v>
      </c>
    </row>
    <row r="21" spans="1:8" x14ac:dyDescent="0.25">
      <c r="A21" s="123" t="str">
        <f>'General Fund Receipts'!C26</f>
        <v>Special Education Programs (School Age)</v>
      </c>
      <c r="B21" s="75">
        <f>'Cover Sheet'!$D$17</f>
        <v>0</v>
      </c>
      <c r="C21" s="75">
        <f>'Cover Sheet'!$D$17</f>
        <v>0</v>
      </c>
      <c r="D21" s="1" t="s">
        <v>568</v>
      </c>
      <c r="E21" s="130" t="s">
        <v>115</v>
      </c>
      <c r="F21" s="136">
        <f>'General Fund Receipts'!F26</f>
        <v>0</v>
      </c>
      <c r="G21" s="76" t="str">
        <f t="shared" si="0"/>
        <v>2018/19</v>
      </c>
      <c r="H21" s="75" t="str">
        <f t="shared" si="1"/>
        <v>2018/19</v>
      </c>
    </row>
    <row r="22" spans="1:8" x14ac:dyDescent="0.25">
      <c r="A22" s="123" t="str">
        <f>'General Fund Receipts'!C27</f>
        <v>Special Education Transportation (School Age)</v>
      </c>
      <c r="B22" s="75">
        <f>'Cover Sheet'!$D$17</f>
        <v>0</v>
      </c>
      <c r="C22" s="75">
        <f>'Cover Sheet'!$D$17</f>
        <v>0</v>
      </c>
      <c r="D22" s="1" t="s">
        <v>569</v>
      </c>
      <c r="E22" s="130" t="s">
        <v>116</v>
      </c>
      <c r="F22" s="136">
        <f>'General Fund Receipts'!F27</f>
        <v>0</v>
      </c>
      <c r="G22" s="76" t="str">
        <f t="shared" si="0"/>
        <v>2018/19</v>
      </c>
      <c r="H22" s="75" t="str">
        <f t="shared" si="1"/>
        <v>2018/19</v>
      </c>
    </row>
    <row r="23" spans="1:8" x14ac:dyDescent="0.25">
      <c r="A23" s="123" t="str">
        <f>'General Fund Receipts'!C28</f>
        <v>Homestead Exemption</v>
      </c>
      <c r="B23" s="75">
        <f>'Cover Sheet'!$D$17</f>
        <v>0</v>
      </c>
      <c r="C23" s="75">
        <f>'Cover Sheet'!$D$17</f>
        <v>0</v>
      </c>
      <c r="D23" s="1" t="s">
        <v>570</v>
      </c>
      <c r="E23" s="130" t="s">
        <v>117</v>
      </c>
      <c r="F23" s="136">
        <f>'General Fund Receipts'!F28</f>
        <v>0</v>
      </c>
      <c r="G23" s="76" t="str">
        <f t="shared" si="0"/>
        <v>2018/19</v>
      </c>
      <c r="H23" s="75" t="str">
        <f t="shared" si="1"/>
        <v>2018/19</v>
      </c>
    </row>
    <row r="24" spans="1:8" x14ac:dyDescent="0.25">
      <c r="A24" s="123" t="str">
        <f>'General Fund Receipts'!C29</f>
        <v>Property Tax Credit</v>
      </c>
      <c r="B24" s="75">
        <f>'Cover Sheet'!$D$17</f>
        <v>0</v>
      </c>
      <c r="C24" s="75">
        <f>'Cover Sheet'!$D$17</f>
        <v>0</v>
      </c>
      <c r="D24" s="1" t="s">
        <v>571</v>
      </c>
      <c r="E24" s="130" t="s">
        <v>118</v>
      </c>
      <c r="F24" s="136">
        <f>'General Fund Receipts'!F29</f>
        <v>0</v>
      </c>
      <c r="G24" s="76" t="str">
        <f t="shared" si="0"/>
        <v>2018/19</v>
      </c>
      <c r="H24" s="75" t="str">
        <f t="shared" si="1"/>
        <v>2018/19</v>
      </c>
    </row>
    <row r="25" spans="1:8" x14ac:dyDescent="0.25">
      <c r="A25" s="123" t="s">
        <v>1168</v>
      </c>
      <c r="B25" s="75">
        <f>'Cover Sheet'!$D$17</f>
        <v>0</v>
      </c>
      <c r="C25" s="75">
        <f>'Cover Sheet'!$D$17</f>
        <v>0</v>
      </c>
      <c r="D25" s="1" t="s">
        <v>572</v>
      </c>
      <c r="E25" s="130" t="s">
        <v>1173</v>
      </c>
      <c r="F25" s="136">
        <f>'General Fund Receipts'!F30</f>
        <v>0</v>
      </c>
      <c r="G25" s="76" t="str">
        <f t="shared" si="0"/>
        <v>2018/19</v>
      </c>
      <c r="H25" s="75" t="str">
        <f t="shared" si="1"/>
        <v>2018/19</v>
      </c>
    </row>
    <row r="26" spans="1:8" x14ac:dyDescent="0.25">
      <c r="A26" s="123" t="str">
        <f>'General Fund Receipts'!C31</f>
        <v>Nameplate Capacity Tax</v>
      </c>
      <c r="B26" s="75">
        <f>'Cover Sheet'!$D$17</f>
        <v>0</v>
      </c>
      <c r="C26" s="75">
        <f>'Cover Sheet'!$D$17</f>
        <v>0</v>
      </c>
      <c r="D26" s="1" t="s">
        <v>573</v>
      </c>
      <c r="E26" s="130" t="s">
        <v>541</v>
      </c>
      <c r="F26" s="136">
        <f>'General Fund Receipts'!F31</f>
        <v>0</v>
      </c>
      <c r="G26" s="76" t="str">
        <f t="shared" si="0"/>
        <v>2018/19</v>
      </c>
      <c r="H26" s="75" t="str">
        <f t="shared" si="1"/>
        <v>2018/19</v>
      </c>
    </row>
    <row r="27" spans="1:8" x14ac:dyDescent="0.25">
      <c r="A27" s="123" t="str">
        <f>'General Fund Receipts'!C32</f>
        <v>Personal Property Tax Credit - Railroads &amp; Public Service Entities</v>
      </c>
      <c r="B27" s="75">
        <f>'Cover Sheet'!$D$17</f>
        <v>0</v>
      </c>
      <c r="C27" s="75">
        <f>'Cover Sheet'!$D$17</f>
        <v>0</v>
      </c>
      <c r="D27" s="1" t="s">
        <v>574</v>
      </c>
      <c r="E27" s="130" t="s">
        <v>1240</v>
      </c>
      <c r="F27" s="136">
        <f>'General Fund Receipts'!F32</f>
        <v>0</v>
      </c>
      <c r="G27" s="76" t="str">
        <f t="shared" si="0"/>
        <v>2018/19</v>
      </c>
      <c r="H27" s="75" t="str">
        <f t="shared" si="1"/>
        <v>2018/19</v>
      </c>
    </row>
    <row r="28" spans="1:8" x14ac:dyDescent="0.25">
      <c r="A28" s="123" t="str">
        <f>'General Fund Receipts'!C33</f>
        <v>School Lunch</v>
      </c>
      <c r="B28" s="75">
        <f>'Cover Sheet'!$D$17</f>
        <v>0</v>
      </c>
      <c r="C28" s="75">
        <f>'Cover Sheet'!$D$17</f>
        <v>0</v>
      </c>
      <c r="D28" s="1" t="s">
        <v>575</v>
      </c>
      <c r="E28" s="130" t="s">
        <v>119</v>
      </c>
      <c r="F28" s="136">
        <f>'General Fund Receipts'!F33</f>
        <v>0</v>
      </c>
      <c r="G28" s="76" t="str">
        <f t="shared" si="0"/>
        <v>2018/19</v>
      </c>
      <c r="H28" s="75" t="str">
        <f t="shared" si="1"/>
        <v>2018/19</v>
      </c>
    </row>
    <row r="29" spans="1:8" x14ac:dyDescent="0.25">
      <c r="A29" s="123" t="str">
        <f>'General Fund Receipts'!C34</f>
        <v>Pro-Rate Motor Vehicle</v>
      </c>
      <c r="B29" s="75">
        <f>'Cover Sheet'!$D$17</f>
        <v>0</v>
      </c>
      <c r="C29" s="75">
        <f>'Cover Sheet'!$D$17</f>
        <v>0</v>
      </c>
      <c r="D29" s="1" t="s">
        <v>576</v>
      </c>
      <c r="E29" s="130" t="s">
        <v>120</v>
      </c>
      <c r="F29" s="136">
        <f>'General Fund Receipts'!F34</f>
        <v>0</v>
      </c>
      <c r="G29" s="76" t="str">
        <f t="shared" si="0"/>
        <v>2018/19</v>
      </c>
      <c r="H29" s="75" t="str">
        <f t="shared" si="1"/>
        <v>2018/19</v>
      </c>
    </row>
    <row r="30" spans="1:8" x14ac:dyDescent="0.25">
      <c r="A30" s="123" t="str">
        <f>'General Fund Receipts'!C35</f>
        <v>Contracted Services (Flow-Through Funds from the State)</v>
      </c>
      <c r="B30" s="75">
        <f>'Cover Sheet'!$D$17</f>
        <v>0</v>
      </c>
      <c r="C30" s="75">
        <f>'Cover Sheet'!$D$17</f>
        <v>0</v>
      </c>
      <c r="D30" s="1" t="s">
        <v>577</v>
      </c>
      <c r="E30" s="130" t="s">
        <v>121</v>
      </c>
      <c r="F30" s="136">
        <f>'General Fund Receipts'!F35</f>
        <v>0</v>
      </c>
      <c r="G30" s="76" t="str">
        <f t="shared" si="0"/>
        <v>2018/19</v>
      </c>
      <c r="H30" s="75" t="str">
        <f t="shared" si="1"/>
        <v>2018/19</v>
      </c>
    </row>
    <row r="31" spans="1:8" x14ac:dyDescent="0.25">
      <c r="A31" s="123" t="str">
        <f>'General Fund Receipts'!C36</f>
        <v>State Categorical Programs</v>
      </c>
      <c r="B31" s="75">
        <f>'Cover Sheet'!$D$17</f>
        <v>0</v>
      </c>
      <c r="C31" s="75">
        <f>'Cover Sheet'!$D$17</f>
        <v>0</v>
      </c>
      <c r="D31" s="1" t="s">
        <v>578</v>
      </c>
      <c r="E31" s="130" t="s">
        <v>122</v>
      </c>
      <c r="F31" s="136">
        <f>'General Fund Receipts'!F36</f>
        <v>0</v>
      </c>
      <c r="G31" s="76" t="str">
        <f t="shared" si="0"/>
        <v>2018/19</v>
      </c>
      <c r="H31" s="75" t="str">
        <f t="shared" si="1"/>
        <v>2018/19</v>
      </c>
    </row>
    <row r="32" spans="1:8" x14ac:dyDescent="0.25">
      <c r="A32" s="123" t="str">
        <f>'General Fund Receipts'!C37</f>
        <v>Distance Education Incentive</v>
      </c>
      <c r="B32" s="75">
        <f>'Cover Sheet'!$D$17</f>
        <v>0</v>
      </c>
      <c r="C32" s="75">
        <f>'Cover Sheet'!$D$17</f>
        <v>0</v>
      </c>
      <c r="D32" s="1" t="s">
        <v>579</v>
      </c>
      <c r="E32" s="130" t="s">
        <v>123</v>
      </c>
      <c r="F32" s="136">
        <f>'General Fund Receipts'!F37</f>
        <v>0</v>
      </c>
      <c r="G32" s="76" t="str">
        <f t="shared" si="0"/>
        <v>2018/19</v>
      </c>
      <c r="H32" s="75" t="str">
        <f t="shared" si="1"/>
        <v>2018/19</v>
      </c>
    </row>
    <row r="33" spans="1:8" x14ac:dyDescent="0.25">
      <c r="A33" s="123" t="str">
        <f>'General Fund Receipts'!C38</f>
        <v>Core Services &amp; Technology Infrastructure</v>
      </c>
      <c r="B33" s="75">
        <f>'Cover Sheet'!$D$17</f>
        <v>0</v>
      </c>
      <c r="C33" s="75">
        <f>'Cover Sheet'!$D$17</f>
        <v>0</v>
      </c>
      <c r="D33" s="1" t="s">
        <v>580</v>
      </c>
      <c r="E33" s="130" t="s">
        <v>124</v>
      </c>
      <c r="F33" s="136">
        <f>'General Fund Receipts'!F38</f>
        <v>0</v>
      </c>
      <c r="G33" s="76" t="str">
        <f t="shared" si="0"/>
        <v>2018/19</v>
      </c>
      <c r="H33" s="75" t="str">
        <f t="shared" si="1"/>
        <v>2018/19</v>
      </c>
    </row>
    <row r="34" spans="1:8" x14ac:dyDescent="0.25">
      <c r="A34" s="123" t="str">
        <f>'General Fund Receipts'!C39</f>
        <v>Career Education</v>
      </c>
      <c r="B34" s="75">
        <f>'Cover Sheet'!$D$17</f>
        <v>0</v>
      </c>
      <c r="C34" s="75">
        <f>'Cover Sheet'!$D$17</f>
        <v>0</v>
      </c>
      <c r="D34" s="1" t="s">
        <v>581</v>
      </c>
      <c r="E34" s="130" t="s">
        <v>1006</v>
      </c>
      <c r="F34" s="136">
        <f>'General Fund Receipts'!F39</f>
        <v>0</v>
      </c>
      <c r="G34" s="76" t="str">
        <f t="shared" si="0"/>
        <v>2018/19</v>
      </c>
      <c r="H34" s="75" t="str">
        <f t="shared" si="1"/>
        <v>2018/19</v>
      </c>
    </row>
    <row r="35" spans="1:8" x14ac:dyDescent="0.25">
      <c r="A35" s="123" t="s">
        <v>1174</v>
      </c>
      <c r="B35" s="75">
        <f>'Cover Sheet'!$D$17</f>
        <v>0</v>
      </c>
      <c r="C35" s="75">
        <f>'Cover Sheet'!$D$17</f>
        <v>0</v>
      </c>
      <c r="D35" s="1" t="s">
        <v>582</v>
      </c>
      <c r="E35" s="130" t="s">
        <v>1175</v>
      </c>
      <c r="F35" s="136">
        <f>'General Fund Receipts'!F40</f>
        <v>0</v>
      </c>
      <c r="G35" s="76" t="str">
        <f t="shared" si="0"/>
        <v>2018/19</v>
      </c>
      <c r="H35" s="75" t="str">
        <f t="shared" si="1"/>
        <v>2018/19</v>
      </c>
    </row>
    <row r="36" spans="1:8" x14ac:dyDescent="0.25">
      <c r="A36" s="123" t="str">
        <f>'General Fund Receipts'!C41</f>
        <v>Other State Receipts</v>
      </c>
      <c r="B36" s="75">
        <f>'Cover Sheet'!$D$17</f>
        <v>0</v>
      </c>
      <c r="C36" s="75">
        <f>'Cover Sheet'!$D$17</f>
        <v>0</v>
      </c>
      <c r="D36" s="1" t="s">
        <v>583</v>
      </c>
      <c r="E36" s="130" t="s">
        <v>125</v>
      </c>
      <c r="F36" s="136">
        <f>'General Fund Receipts'!F41</f>
        <v>0</v>
      </c>
      <c r="G36" s="76" t="str">
        <f t="shared" si="0"/>
        <v>2018/19</v>
      </c>
      <c r="H36" s="75" t="str">
        <f t="shared" si="1"/>
        <v>2018/19</v>
      </c>
    </row>
    <row r="37" spans="1:8" x14ac:dyDescent="0.25">
      <c r="A37" s="123" t="str">
        <f>'General Fund Receipts'!C42</f>
        <v>Presidential Declared Disaster Receipts</v>
      </c>
      <c r="B37" s="75">
        <f>'Cover Sheet'!$D$17</f>
        <v>0</v>
      </c>
      <c r="C37" s="75">
        <f>'Cover Sheet'!$D$17</f>
        <v>0</v>
      </c>
      <c r="D37" s="1" t="s">
        <v>584</v>
      </c>
      <c r="E37" s="130" t="s">
        <v>1241</v>
      </c>
      <c r="F37" s="136">
        <f>'General Fund Receipts'!F42</f>
        <v>0</v>
      </c>
      <c r="G37" s="76" t="str">
        <f t="shared" si="0"/>
        <v>2018/19</v>
      </c>
      <c r="H37" s="75" t="str">
        <f t="shared" si="1"/>
        <v>2018/19</v>
      </c>
    </row>
    <row r="38" spans="1:8" x14ac:dyDescent="0.25">
      <c r="A38" s="123" t="str">
        <f>'General Fund Receipts'!C43</f>
        <v>Total State Receipts</v>
      </c>
      <c r="B38" s="75">
        <f>'Cover Sheet'!$D$17</f>
        <v>0</v>
      </c>
      <c r="C38" s="75">
        <f>'Cover Sheet'!$D$17</f>
        <v>0</v>
      </c>
      <c r="D38" s="1" t="s">
        <v>585</v>
      </c>
      <c r="E38" s="130" t="s">
        <v>126</v>
      </c>
      <c r="F38" s="136">
        <f>'General Fund Receipts'!F43</f>
        <v>0</v>
      </c>
      <c r="G38" s="76" t="str">
        <f t="shared" si="0"/>
        <v>2018/19</v>
      </c>
      <c r="H38" s="75" t="str">
        <f t="shared" si="1"/>
        <v>2018/19</v>
      </c>
    </row>
    <row r="39" spans="1:8" ht="13.5" customHeight="1" x14ac:dyDescent="0.25">
      <c r="A39" s="123" t="str">
        <f>'General Fund Receipts'!C47</f>
        <v>Title I, Part A ESSA: Improving Basic Programs Operated by LEA</v>
      </c>
      <c r="B39" s="75">
        <f>'Cover Sheet'!$D$17</f>
        <v>0</v>
      </c>
      <c r="C39" s="75">
        <f>'Cover Sheet'!$D$17</f>
        <v>0</v>
      </c>
      <c r="D39" s="1" t="s">
        <v>586</v>
      </c>
      <c r="E39" s="130" t="s">
        <v>128</v>
      </c>
      <c r="F39" s="136">
        <f>'General Fund Receipts'!F47</f>
        <v>0</v>
      </c>
      <c r="G39" s="76" t="str">
        <f t="shared" si="0"/>
        <v>2018/19</v>
      </c>
      <c r="H39" s="75" t="str">
        <f t="shared" si="1"/>
        <v>2018/19</v>
      </c>
    </row>
    <row r="40" spans="1:8" x14ac:dyDescent="0.25">
      <c r="A40" s="123" t="str">
        <f>'General Fund Receipts'!C48</f>
        <v>Title I Part A ESSA: Improving Basic Programs Accountability</v>
      </c>
      <c r="B40" s="75">
        <f>'Cover Sheet'!$D$17</f>
        <v>0</v>
      </c>
      <c r="C40" s="75">
        <f>'Cover Sheet'!$D$17</f>
        <v>0</v>
      </c>
      <c r="D40" s="1" t="s">
        <v>1732</v>
      </c>
      <c r="E40" s="130" t="s">
        <v>129</v>
      </c>
      <c r="F40" s="136">
        <f>'General Fund Receipts'!F48</f>
        <v>0</v>
      </c>
      <c r="G40" s="76" t="str">
        <f t="shared" si="0"/>
        <v>2018/19</v>
      </c>
      <c r="H40" s="75" t="str">
        <f t="shared" si="1"/>
        <v>2018/19</v>
      </c>
    </row>
    <row r="41" spans="1:8" x14ac:dyDescent="0.25">
      <c r="A41" s="123" t="str">
        <f>'General Fund Receipts'!C49</f>
        <v>Title I, Part 1003(G): School Improvement Grants (SIG)</v>
      </c>
      <c r="B41" s="75">
        <f>'Cover Sheet'!$D$17</f>
        <v>0</v>
      </c>
      <c r="C41" s="75">
        <f>'Cover Sheet'!$D$17</f>
        <v>0</v>
      </c>
      <c r="D41" s="1" t="s">
        <v>587</v>
      </c>
      <c r="E41" s="130" t="s">
        <v>1007</v>
      </c>
      <c r="F41" s="136">
        <f>'General Fund Receipts'!F49</f>
        <v>0</v>
      </c>
      <c r="G41" s="76" t="str">
        <f t="shared" si="0"/>
        <v>2018/19</v>
      </c>
      <c r="H41" s="75" t="str">
        <f t="shared" si="1"/>
        <v>2018/19</v>
      </c>
    </row>
    <row r="42" spans="1:8" x14ac:dyDescent="0.25">
      <c r="A42" s="123" t="str">
        <f>'General Fund Receipts'!C50</f>
        <v>Title l, Part D, Subpart 2  Prevention/Intervention of Neglected, Delinquent, or At-Risk</v>
      </c>
      <c r="B42" s="75">
        <f>'Cover Sheet'!$D$17</f>
        <v>0</v>
      </c>
      <c r="C42" s="75">
        <f>'Cover Sheet'!$D$17</f>
        <v>0</v>
      </c>
      <c r="D42" s="1" t="s">
        <v>588</v>
      </c>
      <c r="E42" s="130" t="s">
        <v>130</v>
      </c>
      <c r="F42" s="136">
        <f>'General Fund Receipts'!F50</f>
        <v>0</v>
      </c>
      <c r="G42" s="76" t="str">
        <f t="shared" si="0"/>
        <v>2018/19</v>
      </c>
      <c r="H42" s="75" t="str">
        <f t="shared" si="1"/>
        <v>2018/19</v>
      </c>
    </row>
    <row r="43" spans="1:8" x14ac:dyDescent="0.25">
      <c r="A43" s="123" t="str">
        <f>'General Fund Receipts'!C51</f>
        <v>Title II, Part A ESEA/ESSA Supporting Effective Instruction</v>
      </c>
      <c r="B43" s="75">
        <f>'Cover Sheet'!$D$17</f>
        <v>0</v>
      </c>
      <c r="C43" s="75">
        <f>'Cover Sheet'!$D$17</f>
        <v>0</v>
      </c>
      <c r="D43" s="1" t="s">
        <v>589</v>
      </c>
      <c r="E43" s="130" t="s">
        <v>131</v>
      </c>
      <c r="F43" s="136">
        <f>'General Fund Receipts'!F51</f>
        <v>0</v>
      </c>
      <c r="G43" s="76" t="str">
        <f t="shared" si="0"/>
        <v>2018/19</v>
      </c>
      <c r="H43" s="75" t="str">
        <f t="shared" si="1"/>
        <v>2018/19</v>
      </c>
    </row>
    <row r="44" spans="1:8" x14ac:dyDescent="0.25">
      <c r="A44" s="123" t="str">
        <f>'General Fund Receipts'!C52</f>
        <v>Title VI Part B REAP (Rural Low Income Schools Grants from NDE)</v>
      </c>
      <c r="B44" s="75">
        <f>'Cover Sheet'!$D$17</f>
        <v>0</v>
      </c>
      <c r="C44" s="75">
        <f>'Cover Sheet'!$D$17</f>
        <v>0</v>
      </c>
      <c r="D44" s="1" t="s">
        <v>590</v>
      </c>
      <c r="E44" s="130" t="s">
        <v>132</v>
      </c>
      <c r="F44" s="136">
        <f>'General Fund Receipts'!F52</f>
        <v>0</v>
      </c>
      <c r="G44" s="76" t="str">
        <f t="shared" si="0"/>
        <v>2018/19</v>
      </c>
      <c r="H44" s="75" t="str">
        <f t="shared" si="1"/>
        <v>2018/19</v>
      </c>
    </row>
    <row r="45" spans="1:8" x14ac:dyDescent="0.25">
      <c r="A45" s="123" t="str">
        <f>'General Fund Receipts'!C53</f>
        <v>IDEA Part B (611) Base Allocation</v>
      </c>
      <c r="B45" s="75">
        <f>'Cover Sheet'!$D$17</f>
        <v>0</v>
      </c>
      <c r="C45" s="75">
        <f>'Cover Sheet'!$D$17</f>
        <v>0</v>
      </c>
      <c r="D45" s="1" t="s">
        <v>591</v>
      </c>
      <c r="E45" s="130" t="s">
        <v>1652</v>
      </c>
      <c r="F45" s="136">
        <f>'General Fund Receipts'!F53</f>
        <v>0</v>
      </c>
      <c r="G45" s="76" t="str">
        <f t="shared" si="0"/>
        <v>2018/19</v>
      </c>
      <c r="H45" s="75" t="str">
        <f t="shared" si="1"/>
        <v>2018/19</v>
      </c>
    </row>
    <row r="46" spans="1:8" x14ac:dyDescent="0.25">
      <c r="A46" s="123" t="str">
        <f>'General Fund Receipts'!C54</f>
        <v>IDEA Part B Supplemental Payments</v>
      </c>
      <c r="B46" s="75">
        <f>'Cover Sheet'!$D$17</f>
        <v>0</v>
      </c>
      <c r="C46" s="75">
        <f>'Cover Sheet'!$D$17</f>
        <v>0</v>
      </c>
      <c r="D46" s="1" t="s">
        <v>592</v>
      </c>
      <c r="E46" s="130" t="s">
        <v>1653</v>
      </c>
      <c r="F46" s="136">
        <f>'General Fund Receipts'!F54</f>
        <v>0</v>
      </c>
      <c r="G46" s="76" t="str">
        <f t="shared" si="0"/>
        <v>2018/19</v>
      </c>
      <c r="H46" s="75" t="str">
        <f t="shared" si="1"/>
        <v>2018/19</v>
      </c>
    </row>
    <row r="47" spans="1:8" x14ac:dyDescent="0.25">
      <c r="A47" s="123" t="str">
        <f>'General Fund Receipts'!C55</f>
        <v>IDEA Preschool (619) Base Allocation/IDEA Enrollment Poverty (619) Allocation</v>
      </c>
      <c r="B47" s="75">
        <f>'Cover Sheet'!$D$17</f>
        <v>0</v>
      </c>
      <c r="C47" s="75">
        <f>'Cover Sheet'!$D$17</f>
        <v>0</v>
      </c>
      <c r="D47" s="1" t="s">
        <v>952</v>
      </c>
      <c r="E47" s="130" t="s">
        <v>133</v>
      </c>
      <c r="F47" s="136">
        <f>'General Fund Receipts'!F55</f>
        <v>0</v>
      </c>
      <c r="G47" s="76" t="str">
        <f t="shared" si="0"/>
        <v>2018/19</v>
      </c>
      <c r="H47" s="75" t="str">
        <f t="shared" si="1"/>
        <v>2018/19</v>
      </c>
    </row>
    <row r="48" spans="1:8" x14ac:dyDescent="0.25">
      <c r="A48" s="123" t="str">
        <f>'General Fund Receipts'!C56</f>
        <v>IDEA Enrollment/Poverty</v>
      </c>
      <c r="B48" s="75">
        <f>'Cover Sheet'!$D$17</f>
        <v>0</v>
      </c>
      <c r="C48" s="75">
        <f>'Cover Sheet'!$D$17</f>
        <v>0</v>
      </c>
      <c r="D48" s="1" t="s">
        <v>953</v>
      </c>
      <c r="E48" s="130" t="s">
        <v>1584</v>
      </c>
      <c r="F48" s="136">
        <f>'General Fund Receipts'!F56</f>
        <v>0</v>
      </c>
      <c r="G48" s="76" t="str">
        <f t="shared" si="0"/>
        <v>2018/19</v>
      </c>
      <c r="H48" s="75" t="str">
        <f t="shared" si="1"/>
        <v>2018/19</v>
      </c>
    </row>
    <row r="49" spans="1:8" x14ac:dyDescent="0.25">
      <c r="A49" s="123" t="str">
        <f>'General Fund Receipts'!C57</f>
        <v>IDEA Part B Early Intervening Services</v>
      </c>
      <c r="B49" s="75">
        <f>'Cover Sheet'!$D$17</f>
        <v>0</v>
      </c>
      <c r="C49" s="75">
        <f>'Cover Sheet'!$D$17</f>
        <v>0</v>
      </c>
      <c r="D49" s="1" t="s">
        <v>954</v>
      </c>
      <c r="E49" s="130" t="s">
        <v>134</v>
      </c>
      <c r="F49" s="136">
        <f>'General Fund Receipts'!F57</f>
        <v>0</v>
      </c>
      <c r="G49" s="76" t="str">
        <f t="shared" si="0"/>
        <v>2018/19</v>
      </c>
      <c r="H49" s="75" t="str">
        <f t="shared" si="1"/>
        <v>2018/19</v>
      </c>
    </row>
    <row r="50" spans="1:8" x14ac:dyDescent="0.25">
      <c r="A50" s="123" t="str">
        <f>'General Fund Receipts'!C58</f>
        <v>IDEA Part B Proportionate Share</v>
      </c>
      <c r="B50" s="75">
        <f>'Cover Sheet'!$D$17</f>
        <v>0</v>
      </c>
      <c r="C50" s="75">
        <f>'Cover Sheet'!$D$17</f>
        <v>0</v>
      </c>
      <c r="D50" s="1" t="s">
        <v>593</v>
      </c>
      <c r="E50" s="130" t="s">
        <v>542</v>
      </c>
      <c r="F50" s="136">
        <f>'General Fund Receipts'!F58</f>
        <v>0</v>
      </c>
      <c r="G50" s="76" t="str">
        <f t="shared" si="0"/>
        <v>2018/19</v>
      </c>
      <c r="H50" s="75" t="str">
        <f t="shared" si="1"/>
        <v>2018/19</v>
      </c>
    </row>
    <row r="51" spans="1:8" x14ac:dyDescent="0.25">
      <c r="A51" s="123" t="str">
        <f>'General Fund Receipts'!C59</f>
        <v>IDEA PART C</v>
      </c>
      <c r="B51" s="75">
        <f>'Cover Sheet'!$D$17</f>
        <v>0</v>
      </c>
      <c r="C51" s="75">
        <f>'Cover Sheet'!$D$17</f>
        <v>0</v>
      </c>
      <c r="D51" s="1" t="s">
        <v>594</v>
      </c>
      <c r="E51" s="130" t="s">
        <v>135</v>
      </c>
      <c r="F51" s="136">
        <f>'General Fund Receipts'!F59</f>
        <v>0</v>
      </c>
      <c r="G51" s="76" t="str">
        <f t="shared" si="0"/>
        <v>2018/19</v>
      </c>
      <c r="H51" s="75" t="str">
        <f t="shared" si="1"/>
        <v>2018/19</v>
      </c>
    </row>
    <row r="52" spans="1:8" x14ac:dyDescent="0.25">
      <c r="A52" s="123" t="str">
        <f>'General Fund Receipts'!C60</f>
        <v>IDEA Special Projects</v>
      </c>
      <c r="B52" s="75">
        <f>'Cover Sheet'!$D$17</f>
        <v>0</v>
      </c>
      <c r="C52" s="75">
        <f>'Cover Sheet'!$D$17</f>
        <v>0</v>
      </c>
      <c r="D52" s="1" t="s">
        <v>595</v>
      </c>
      <c r="E52" s="130" t="s">
        <v>136</v>
      </c>
      <c r="F52" s="136">
        <f>'General Fund Receipts'!F60</f>
        <v>0</v>
      </c>
      <c r="G52" s="76" t="str">
        <f t="shared" si="0"/>
        <v>2018/19</v>
      </c>
      <c r="H52" s="75" t="str">
        <f t="shared" si="1"/>
        <v>2018/19</v>
      </c>
    </row>
    <row r="53" spans="1:8" x14ac:dyDescent="0.25">
      <c r="A53" s="123" t="str">
        <f>'General Fund Receipts'!C61</f>
        <v>IDEA IDEA Part C Planning Region Team (PRT)</v>
      </c>
      <c r="B53" s="75">
        <f>'Cover Sheet'!$D$17</f>
        <v>0</v>
      </c>
      <c r="C53" s="75">
        <f>'Cover Sheet'!$D$17</f>
        <v>0</v>
      </c>
      <c r="D53" s="1" t="s">
        <v>1061</v>
      </c>
      <c r="E53" s="130" t="s">
        <v>1654</v>
      </c>
      <c r="F53" s="136">
        <f>'General Fund Receipts'!F61</f>
        <v>0</v>
      </c>
      <c r="G53" s="76" t="str">
        <f t="shared" si="0"/>
        <v>2018/19</v>
      </c>
      <c r="H53" s="75" t="str">
        <f t="shared" si="1"/>
        <v>2018/19</v>
      </c>
    </row>
    <row r="54" spans="1:8" x14ac:dyDescent="0.25">
      <c r="A54" s="123" t="str">
        <f>'General Fund Receipts'!C62</f>
        <v>IDEA Part B Transition Projects</v>
      </c>
      <c r="B54" s="75">
        <f>'Cover Sheet'!$D$17</f>
        <v>0</v>
      </c>
      <c r="C54" s="75">
        <f>'Cover Sheet'!$D$17</f>
        <v>0</v>
      </c>
      <c r="D54" s="1" t="s">
        <v>596</v>
      </c>
      <c r="E54" s="130" t="s">
        <v>1242</v>
      </c>
      <c r="F54" s="136">
        <f>'General Fund Receipts'!F62</f>
        <v>0</v>
      </c>
      <c r="G54" s="76" t="str">
        <f t="shared" si="0"/>
        <v>2018/19</v>
      </c>
      <c r="H54" s="75" t="str">
        <f t="shared" si="1"/>
        <v>2018/19</v>
      </c>
    </row>
    <row r="55" spans="1:8" x14ac:dyDescent="0.25">
      <c r="A55" s="123" t="str">
        <f>'General Fund Receipts'!C63</f>
        <v>IDEA Part B  PEaK</v>
      </c>
      <c r="B55" s="75">
        <f>'Cover Sheet'!$D$17</f>
        <v>0</v>
      </c>
      <c r="C55" s="75">
        <f>'Cover Sheet'!$D$17</f>
        <v>0</v>
      </c>
      <c r="D55" s="1" t="s">
        <v>597</v>
      </c>
      <c r="E55" s="130" t="s">
        <v>1655</v>
      </c>
      <c r="F55" s="136">
        <f>'General Fund Receipts'!F63</f>
        <v>0</v>
      </c>
      <c r="G55" s="76" t="str">
        <f t="shared" si="0"/>
        <v>2018/19</v>
      </c>
      <c r="H55" s="75" t="str">
        <f t="shared" si="1"/>
        <v>2018/19</v>
      </c>
    </row>
    <row r="56" spans="1:8" x14ac:dyDescent="0.25">
      <c r="A56" s="123" t="str">
        <f>'General Fund Receipts'!C64</f>
        <v>Medicaid in Public Schools</v>
      </c>
      <c r="B56" s="75">
        <f>'Cover Sheet'!$D$17</f>
        <v>0</v>
      </c>
      <c r="C56" s="75">
        <f>'Cover Sheet'!$D$17</f>
        <v>0</v>
      </c>
      <c r="D56" s="1" t="s">
        <v>598</v>
      </c>
      <c r="E56" s="130" t="s">
        <v>1008</v>
      </c>
      <c r="F56" s="136">
        <f>'General Fund Receipts'!F64</f>
        <v>0</v>
      </c>
      <c r="G56" s="76" t="str">
        <f t="shared" si="0"/>
        <v>2018/19</v>
      </c>
      <c r="H56" s="75" t="str">
        <f t="shared" si="1"/>
        <v>2018/19</v>
      </c>
    </row>
    <row r="57" spans="1:8" x14ac:dyDescent="0.25">
      <c r="A57" s="123" t="str">
        <f>'General Fund Receipts'!C65</f>
        <v>Medicaid Administrative Activities (MAAPS)</v>
      </c>
      <c r="B57" s="75">
        <f>'Cover Sheet'!$D$17</f>
        <v>0</v>
      </c>
      <c r="C57" s="75">
        <f>'Cover Sheet'!$D$17</f>
        <v>0</v>
      </c>
      <c r="D57" s="1" t="s">
        <v>599</v>
      </c>
      <c r="E57" s="130" t="s">
        <v>137</v>
      </c>
      <c r="F57" s="136">
        <f>'General Fund Receipts'!F65</f>
        <v>0</v>
      </c>
      <c r="G57" s="76" t="str">
        <f t="shared" si="0"/>
        <v>2018/19</v>
      </c>
      <c r="H57" s="75" t="str">
        <f t="shared" si="1"/>
        <v>2018/19</v>
      </c>
    </row>
    <row r="58" spans="1:8" x14ac:dyDescent="0.25">
      <c r="A58" s="123" t="str">
        <f>'General Fund Receipts'!C66</f>
        <v>Other Federal Non-Categorical Receipts</v>
      </c>
      <c r="B58" s="75">
        <f>'Cover Sheet'!$D$17</f>
        <v>0</v>
      </c>
      <c r="C58" s="75">
        <f>'Cover Sheet'!$D$17</f>
        <v>0</v>
      </c>
      <c r="D58" s="1" t="s">
        <v>600</v>
      </c>
      <c r="E58" s="130" t="s">
        <v>138</v>
      </c>
      <c r="F58" s="136">
        <f>'General Fund Receipts'!F66</f>
        <v>0</v>
      </c>
      <c r="G58" s="76" t="str">
        <f t="shared" si="0"/>
        <v>2018/19</v>
      </c>
      <c r="H58" s="75" t="str">
        <f t="shared" si="1"/>
        <v>2018/19</v>
      </c>
    </row>
    <row r="59" spans="1:8" x14ac:dyDescent="0.25">
      <c r="A59" s="123" t="str">
        <f>'General Fund Receipts'!C67</f>
        <v>Federal Vocational and Applied Technology Education (Carl Perkins)</v>
      </c>
      <c r="B59" s="75">
        <f>'Cover Sheet'!$D$17</f>
        <v>0</v>
      </c>
      <c r="C59" s="75">
        <f>'Cover Sheet'!$D$17</f>
        <v>0</v>
      </c>
      <c r="D59" s="1" t="s">
        <v>601</v>
      </c>
      <c r="E59" s="130" t="s">
        <v>139</v>
      </c>
      <c r="F59" s="136">
        <f>'General Fund Receipts'!F67</f>
        <v>0</v>
      </c>
      <c r="G59" s="76" t="str">
        <f t="shared" si="0"/>
        <v>2018/19</v>
      </c>
      <c r="H59" s="75" t="str">
        <f t="shared" si="1"/>
        <v>2018/19</v>
      </c>
    </row>
    <row r="60" spans="1:8" x14ac:dyDescent="0.25">
      <c r="A60" s="123" t="str">
        <f>'General Fund Receipts'!C68</f>
        <v>Federal Nutrition Programs (School Lunch)</v>
      </c>
      <c r="B60" s="75">
        <f>'Cover Sheet'!$D$17</f>
        <v>0</v>
      </c>
      <c r="C60" s="75">
        <f>'Cover Sheet'!$D$17</f>
        <v>0</v>
      </c>
      <c r="D60" s="1" t="s">
        <v>602</v>
      </c>
      <c r="E60" s="130" t="s">
        <v>140</v>
      </c>
      <c r="F60" s="136">
        <f>'General Fund Receipts'!F68</f>
        <v>0</v>
      </c>
      <c r="G60" s="76" t="str">
        <f t="shared" si="0"/>
        <v>2018/19</v>
      </c>
      <c r="H60" s="75" t="str">
        <f t="shared" si="1"/>
        <v>2018/19</v>
      </c>
    </row>
    <row r="61" spans="1:8" x14ac:dyDescent="0.25">
      <c r="A61" s="123" t="str">
        <f>'General Fund Receipts'!C69</f>
        <v>Universal Service Fund (E-Rate)</v>
      </c>
      <c r="B61" s="75">
        <f>'Cover Sheet'!$D$17</f>
        <v>0</v>
      </c>
      <c r="C61" s="75">
        <f>'Cover Sheet'!$D$17</f>
        <v>0</v>
      </c>
      <c r="D61" s="1" t="s">
        <v>603</v>
      </c>
      <c r="E61" s="130" t="s">
        <v>141</v>
      </c>
      <c r="F61" s="136">
        <f>'General Fund Receipts'!F69</f>
        <v>0</v>
      </c>
      <c r="G61" s="76" t="str">
        <f t="shared" si="0"/>
        <v>2018/19</v>
      </c>
      <c r="H61" s="75" t="str">
        <f t="shared" si="1"/>
        <v>2018/19</v>
      </c>
    </row>
    <row r="62" spans="1:8" x14ac:dyDescent="0.25">
      <c r="A62" s="123" t="str">
        <f>'General Fund Receipts'!C70</f>
        <v>Title I, Part C ESSA Education of Migratory Children</v>
      </c>
      <c r="B62" s="75">
        <f>'Cover Sheet'!$D$17</f>
        <v>0</v>
      </c>
      <c r="C62" s="75">
        <f>'Cover Sheet'!$D$17</f>
        <v>0</v>
      </c>
      <c r="D62" s="1" t="s">
        <v>604</v>
      </c>
      <c r="E62" s="130" t="s">
        <v>142</v>
      </c>
      <c r="F62" s="136">
        <f>'General Fund Receipts'!F70</f>
        <v>0</v>
      </c>
      <c r="G62" s="76" t="str">
        <f t="shared" si="0"/>
        <v>2018/19</v>
      </c>
      <c r="H62" s="75" t="str">
        <f t="shared" si="1"/>
        <v>2018/19</v>
      </c>
    </row>
    <row r="63" spans="1:8" x14ac:dyDescent="0.25">
      <c r="A63" s="123" t="str">
        <f>'General Fund Receipts'!C71</f>
        <v xml:space="preserve">Title III, Part A ESSA: English Language  Acquisition/Enhancement/Academic Achievement </v>
      </c>
      <c r="B63" s="75">
        <f>'Cover Sheet'!$D$17</f>
        <v>0</v>
      </c>
      <c r="C63" s="75">
        <f>'Cover Sheet'!$D$17</f>
        <v>0</v>
      </c>
      <c r="D63" s="1" t="s">
        <v>605</v>
      </c>
      <c r="E63" s="130" t="s">
        <v>143</v>
      </c>
      <c r="F63" s="136">
        <f>'General Fund Receipts'!F71</f>
        <v>0</v>
      </c>
      <c r="G63" s="76" t="str">
        <f t="shared" si="0"/>
        <v>2018/19</v>
      </c>
      <c r="H63" s="75" t="str">
        <f t="shared" si="1"/>
        <v>2018/19</v>
      </c>
    </row>
    <row r="64" spans="1:8" x14ac:dyDescent="0.25">
      <c r="A64" s="123" t="str">
        <f>'General Fund Receipts'!C72</f>
        <v>Title III  ESSA: Immigrant</v>
      </c>
      <c r="B64" s="75">
        <f>'Cover Sheet'!$D$17</f>
        <v>0</v>
      </c>
      <c r="C64" s="75">
        <f>'Cover Sheet'!$D$17</f>
        <v>0</v>
      </c>
      <c r="D64" s="1" t="s">
        <v>606</v>
      </c>
      <c r="E64" s="130" t="s">
        <v>144</v>
      </c>
      <c r="F64" s="136">
        <f>'General Fund Receipts'!F72</f>
        <v>0</v>
      </c>
      <c r="G64" s="76" t="str">
        <f t="shared" si="0"/>
        <v>2018/19</v>
      </c>
      <c r="H64" s="75" t="str">
        <f t="shared" si="1"/>
        <v>2018/19</v>
      </c>
    </row>
    <row r="65" spans="1:8" x14ac:dyDescent="0.25">
      <c r="A65" s="123" t="str">
        <f>'General Fund Receipts'!C73</f>
        <v>Head Start</v>
      </c>
      <c r="B65" s="75">
        <f>'Cover Sheet'!$D$17</f>
        <v>0</v>
      </c>
      <c r="C65" s="75">
        <f>'Cover Sheet'!$D$17</f>
        <v>0</v>
      </c>
      <c r="D65" s="1" t="s">
        <v>955</v>
      </c>
      <c r="E65" s="130" t="s">
        <v>145</v>
      </c>
      <c r="F65" s="136">
        <f>'General Fund Receipts'!F73</f>
        <v>0</v>
      </c>
      <c r="G65" s="76" t="str">
        <f t="shared" si="0"/>
        <v>2018/19</v>
      </c>
      <c r="H65" s="75" t="str">
        <f t="shared" si="1"/>
        <v>2018/19</v>
      </c>
    </row>
    <row r="66" spans="1:8" x14ac:dyDescent="0.25">
      <c r="A66" s="123" t="str">
        <f>'General Fund Receipts'!C74</f>
        <v>Title lV Part A ESSA:  Student Support and Academic Enrichment  (New 2017/18)</v>
      </c>
      <c r="B66" s="75">
        <f>'Cover Sheet'!$D$17</f>
        <v>0</v>
      </c>
      <c r="C66" s="75">
        <f>'Cover Sheet'!$D$17</f>
        <v>0</v>
      </c>
      <c r="D66" s="1" t="s">
        <v>607</v>
      </c>
      <c r="E66" s="130" t="s">
        <v>1656</v>
      </c>
      <c r="F66" s="136">
        <f>'General Fund Receipts'!F74</f>
        <v>0</v>
      </c>
      <c r="G66" s="76" t="str">
        <f t="shared" si="0"/>
        <v>2018/19</v>
      </c>
      <c r="H66" s="75" t="str">
        <f t="shared" si="1"/>
        <v>2018/19</v>
      </c>
    </row>
    <row r="67" spans="1:8" x14ac:dyDescent="0.25">
      <c r="A67" s="123" t="str">
        <f>'General Fund Receipts'!C75</f>
        <v>Title lV, Part B ESEA/ESSA: 21st Century Community Learning Centers</v>
      </c>
      <c r="B67" s="75">
        <f>'Cover Sheet'!$D$17</f>
        <v>0</v>
      </c>
      <c r="C67" s="75">
        <f>'Cover Sheet'!$D$17</f>
        <v>0</v>
      </c>
      <c r="D67" s="1" t="s">
        <v>608</v>
      </c>
      <c r="E67" s="130" t="s">
        <v>1657</v>
      </c>
      <c r="F67" s="136">
        <f>'General Fund Receipts'!F75</f>
        <v>0</v>
      </c>
      <c r="G67" s="76" t="str">
        <f t="shared" si="0"/>
        <v>2018/19</v>
      </c>
      <c r="H67" s="75" t="str">
        <f t="shared" si="1"/>
        <v>2018/19</v>
      </c>
    </row>
    <row r="68" spans="1:8" x14ac:dyDescent="0.25">
      <c r="A68" s="123" t="str">
        <f>'General Fund Receipts'!C76</f>
        <v>Title lV-A: Student Support &amp; Academic Enrichment Grant (SSAE) 2018/19 Formula Based</v>
      </c>
      <c r="B68" s="75">
        <f>'Cover Sheet'!$D$17</f>
        <v>0</v>
      </c>
      <c r="C68" s="75">
        <f>'Cover Sheet'!$D$17</f>
        <v>0</v>
      </c>
      <c r="D68" s="1" t="s">
        <v>609</v>
      </c>
      <c r="E68" s="130" t="s">
        <v>1658</v>
      </c>
      <c r="F68" s="136">
        <f>'General Fund Receipts'!F76</f>
        <v>0</v>
      </c>
      <c r="G68" s="76" t="str">
        <f t="shared" si="0"/>
        <v>2018/19</v>
      </c>
      <c r="H68" s="75" t="str">
        <f t="shared" si="1"/>
        <v>2018/19</v>
      </c>
    </row>
    <row r="69" spans="1:8" x14ac:dyDescent="0.25">
      <c r="A69" s="123" t="str">
        <f>'General Fund Receipts'!C77</f>
        <v>Adult Basic Education</v>
      </c>
      <c r="B69" s="75">
        <f>'Cover Sheet'!$D$17</f>
        <v>0</v>
      </c>
      <c r="C69" s="75">
        <f>'Cover Sheet'!$D$17</f>
        <v>0</v>
      </c>
      <c r="D69" s="1" t="s">
        <v>610</v>
      </c>
      <c r="E69" s="130" t="s">
        <v>146</v>
      </c>
      <c r="F69" s="136">
        <f>'General Fund Receipts'!F77</f>
        <v>0</v>
      </c>
      <c r="G69" s="76" t="str">
        <f t="shared" si="0"/>
        <v>2018/19</v>
      </c>
      <c r="H69" s="75" t="str">
        <f t="shared" si="1"/>
        <v>2018/19</v>
      </c>
    </row>
    <row r="70" spans="1:8" x14ac:dyDescent="0.25">
      <c r="A70" s="123" t="str">
        <f>'General Fund Receipts'!C78</f>
        <v>Other Federal Categorical Receipts</v>
      </c>
      <c r="B70" s="75">
        <f>'Cover Sheet'!$D$17</f>
        <v>0</v>
      </c>
      <c r="C70" s="75">
        <f>'Cover Sheet'!$D$17</f>
        <v>0</v>
      </c>
      <c r="D70" s="1" t="s">
        <v>611</v>
      </c>
      <c r="E70" s="130" t="s">
        <v>147</v>
      </c>
      <c r="F70" s="136">
        <f>'General Fund Receipts'!F78</f>
        <v>0</v>
      </c>
      <c r="G70" s="76" t="str">
        <f t="shared" si="0"/>
        <v>2018/19</v>
      </c>
      <c r="H70" s="75" t="str">
        <f t="shared" si="1"/>
        <v>2018/19</v>
      </c>
    </row>
    <row r="71" spans="1:8" x14ac:dyDescent="0.25">
      <c r="A71" s="123" t="str">
        <f>'General Fund Receipts'!C79</f>
        <v>Presidential Declared Disaster Receipts</v>
      </c>
      <c r="B71" s="75">
        <f>'Cover Sheet'!$D$17</f>
        <v>0</v>
      </c>
      <c r="C71" s="75">
        <f>'Cover Sheet'!$D$17</f>
        <v>0</v>
      </c>
      <c r="D71" s="1" t="s">
        <v>612</v>
      </c>
      <c r="E71" s="130" t="s">
        <v>1243</v>
      </c>
      <c r="F71" s="136">
        <f>'General Fund Receipts'!F79</f>
        <v>0</v>
      </c>
      <c r="G71" s="76" t="str">
        <f t="shared" si="0"/>
        <v>2018/19</v>
      </c>
      <c r="H71" s="75" t="str">
        <f t="shared" si="1"/>
        <v>2018/19</v>
      </c>
    </row>
    <row r="72" spans="1:8" x14ac:dyDescent="0.25">
      <c r="A72" s="123" t="str">
        <f>'General Fund Receipts'!C80</f>
        <v>Total Federal Receipts</v>
      </c>
      <c r="B72" s="75">
        <f>'Cover Sheet'!$D$17</f>
        <v>0</v>
      </c>
      <c r="C72" s="75">
        <f>'Cover Sheet'!$D$17</f>
        <v>0</v>
      </c>
      <c r="D72" s="1" t="s">
        <v>613</v>
      </c>
      <c r="E72" s="130" t="s">
        <v>148</v>
      </c>
      <c r="F72" s="136">
        <f>'General Fund Receipts'!F80</f>
        <v>0</v>
      </c>
      <c r="G72" s="76" t="str">
        <f t="shared" si="0"/>
        <v>2018/19</v>
      </c>
      <c r="H72" s="75" t="str">
        <f t="shared" si="1"/>
        <v>2018/19</v>
      </c>
    </row>
    <row r="73" spans="1:8" x14ac:dyDescent="0.25">
      <c r="A73" s="123" t="str">
        <f>'General Fund Receipts'!C84</f>
        <v>Insurance Adjustments</v>
      </c>
      <c r="B73" s="75">
        <f>'Cover Sheet'!$D$17</f>
        <v>0</v>
      </c>
      <c r="C73" s="75">
        <f>'Cover Sheet'!$D$17</f>
        <v>0</v>
      </c>
      <c r="D73" s="1" t="s">
        <v>614</v>
      </c>
      <c r="E73" s="130" t="s">
        <v>150</v>
      </c>
      <c r="F73" s="136">
        <f>'General Fund Receipts'!F84</f>
        <v>0</v>
      </c>
      <c r="G73" s="76" t="str">
        <f t="shared" si="0"/>
        <v>2018/19</v>
      </c>
      <c r="H73" s="75" t="str">
        <f t="shared" si="1"/>
        <v>2018/19</v>
      </c>
    </row>
    <row r="74" spans="1:8" x14ac:dyDescent="0.25">
      <c r="A74" s="123" t="str">
        <f>'General Fund Receipts'!C85</f>
        <v>Sale of Property</v>
      </c>
      <c r="B74" s="75">
        <f>'Cover Sheet'!$D$17</f>
        <v>0</v>
      </c>
      <c r="C74" s="75">
        <f>'Cover Sheet'!$D$17</f>
        <v>0</v>
      </c>
      <c r="D74" s="1" t="s">
        <v>1210</v>
      </c>
      <c r="E74" s="130" t="s">
        <v>151</v>
      </c>
      <c r="F74" s="136">
        <f>'General Fund Receipts'!F85</f>
        <v>0</v>
      </c>
      <c r="G74" s="76" t="str">
        <f t="shared" si="0"/>
        <v>2018/19</v>
      </c>
      <c r="H74" s="75" t="str">
        <f t="shared" si="1"/>
        <v>2018/19</v>
      </c>
    </row>
    <row r="75" spans="1:8" x14ac:dyDescent="0.25">
      <c r="A75" s="123" t="str">
        <f>'General Fund Receipts'!C86</f>
        <v>Transfer From Other Funds</v>
      </c>
      <c r="B75" s="75">
        <f>'Cover Sheet'!$D$17</f>
        <v>0</v>
      </c>
      <c r="C75" s="75">
        <f>'Cover Sheet'!$D$17</f>
        <v>0</v>
      </c>
      <c r="D75" s="1" t="s">
        <v>1211</v>
      </c>
      <c r="E75" s="130" t="s">
        <v>152</v>
      </c>
      <c r="F75" s="136">
        <f>'General Fund Receipts'!F86</f>
        <v>0</v>
      </c>
      <c r="G75" s="76" t="str">
        <f t="shared" si="0"/>
        <v>2018/19</v>
      </c>
      <c r="H75" s="75" t="str">
        <f t="shared" si="1"/>
        <v>2018/19</v>
      </c>
    </row>
    <row r="76" spans="1:8" x14ac:dyDescent="0.25">
      <c r="A76" s="123" t="str">
        <f>'General Fund Receipts'!C87</f>
        <v>Other Non-Revenue Receipts</v>
      </c>
      <c r="B76" s="75">
        <f>'Cover Sheet'!$D$17</f>
        <v>0</v>
      </c>
      <c r="C76" s="75">
        <f>'Cover Sheet'!$D$17</f>
        <v>0</v>
      </c>
      <c r="D76" s="1" t="s">
        <v>1212</v>
      </c>
      <c r="E76" s="130" t="s">
        <v>153</v>
      </c>
      <c r="F76" s="136">
        <f>'General Fund Receipts'!F87</f>
        <v>0</v>
      </c>
      <c r="G76" s="76" t="str">
        <f t="shared" si="0"/>
        <v>2018/19</v>
      </c>
      <c r="H76" s="75" t="str">
        <f t="shared" si="1"/>
        <v>2018/19</v>
      </c>
    </row>
    <row r="77" spans="1:8" x14ac:dyDescent="0.25">
      <c r="A77" s="123" t="str">
        <f>'General Fund Receipts'!C88</f>
        <v>Total Non-Revenue Receipts</v>
      </c>
      <c r="B77" s="75">
        <f>'Cover Sheet'!$D$17</f>
        <v>0</v>
      </c>
      <c r="C77" s="75">
        <f>'Cover Sheet'!$D$17</f>
        <v>0</v>
      </c>
      <c r="D77" s="1" t="s">
        <v>1213</v>
      </c>
      <c r="E77" s="130" t="s">
        <v>154</v>
      </c>
      <c r="F77" s="136">
        <f>'General Fund Receipts'!F88</f>
        <v>0</v>
      </c>
      <c r="G77" s="76" t="str">
        <f t="shared" si="0"/>
        <v>2018/19</v>
      </c>
      <c r="H77" s="75" t="str">
        <f t="shared" si="1"/>
        <v>2018/19</v>
      </c>
    </row>
    <row r="78" spans="1:8" x14ac:dyDescent="0.25">
      <c r="A78" s="123" t="str">
        <f>'General Fund Receipts'!C91</f>
        <v>GRAND TOTAL OF ALL RECEIPTS</v>
      </c>
      <c r="B78" s="75">
        <f>'Cover Sheet'!$D$17</f>
        <v>0</v>
      </c>
      <c r="C78" s="75">
        <f>'Cover Sheet'!$D$17</f>
        <v>0</v>
      </c>
      <c r="D78" s="1" t="s">
        <v>1214</v>
      </c>
      <c r="E78" s="130" t="s">
        <v>155</v>
      </c>
      <c r="F78" s="136">
        <f>'General Fund Receipts'!F91</f>
        <v>0</v>
      </c>
      <c r="G78" s="76" t="str">
        <f t="shared" si="0"/>
        <v>2018/19</v>
      </c>
      <c r="H78" s="75" t="str">
        <f t="shared" si="1"/>
        <v>2018/19</v>
      </c>
    </row>
    <row r="79" spans="1:8" x14ac:dyDescent="0.25">
      <c r="A79" s="123" t="str">
        <f>'General Fund Disbursements'!C7</f>
        <v>Salaries</v>
      </c>
      <c r="B79" s="75">
        <f>'Cover Sheet'!$D$17</f>
        <v>0</v>
      </c>
      <c r="C79" s="75">
        <f>'Cover Sheet'!$D$17</f>
        <v>0</v>
      </c>
      <c r="D79" s="1" t="s">
        <v>1215</v>
      </c>
      <c r="E79" s="130" t="s">
        <v>156</v>
      </c>
      <c r="F79" s="136">
        <f>'General Fund Disbursements'!F7</f>
        <v>0</v>
      </c>
      <c r="G79" s="76" t="str">
        <f t="shared" si="0"/>
        <v>2018/19</v>
      </c>
      <c r="H79" s="75" t="str">
        <f t="shared" si="1"/>
        <v>2018/19</v>
      </c>
    </row>
    <row r="80" spans="1:8" x14ac:dyDescent="0.25">
      <c r="A80" s="123" t="str">
        <f>'General Fund Disbursements'!C8</f>
        <v>Salary - Stipends</v>
      </c>
      <c r="B80" s="75">
        <f>'Cover Sheet'!$D$17</f>
        <v>0</v>
      </c>
      <c r="C80" s="75">
        <f>'Cover Sheet'!$D$17</f>
        <v>0</v>
      </c>
      <c r="D80" s="1" t="s">
        <v>1216</v>
      </c>
      <c r="E80" s="130" t="s">
        <v>157</v>
      </c>
      <c r="F80" s="136">
        <f>'General Fund Disbursements'!F8</f>
        <v>0</v>
      </c>
      <c r="G80" s="76" t="str">
        <f t="shared" si="0"/>
        <v>2018/19</v>
      </c>
      <c r="H80" s="75" t="str">
        <f t="shared" si="1"/>
        <v>2018/19</v>
      </c>
    </row>
    <row r="81" spans="1:8" x14ac:dyDescent="0.25">
      <c r="A81" s="123" t="str">
        <f>'General Fund Disbursements'!C9</f>
        <v>Employee Benefits</v>
      </c>
      <c r="B81" s="75">
        <f>'Cover Sheet'!$D$17</f>
        <v>0</v>
      </c>
      <c r="C81" s="75">
        <f>'Cover Sheet'!$D$17</f>
        <v>0</v>
      </c>
      <c r="D81" s="1" t="s">
        <v>1217</v>
      </c>
      <c r="E81" s="130" t="s">
        <v>158</v>
      </c>
      <c r="F81" s="136">
        <f>'General Fund Disbursements'!F9</f>
        <v>0</v>
      </c>
      <c r="G81" s="76" t="str">
        <f t="shared" si="0"/>
        <v>2018/19</v>
      </c>
      <c r="H81" s="75" t="str">
        <f t="shared" si="1"/>
        <v>2018/19</v>
      </c>
    </row>
    <row r="82" spans="1:8" x14ac:dyDescent="0.25">
      <c r="A82" s="123" t="str">
        <f>'General Fund Disbursements'!C10</f>
        <v>Early Retirement or Termination</v>
      </c>
      <c r="B82" s="75">
        <f>'Cover Sheet'!$D$17</f>
        <v>0</v>
      </c>
      <c r="C82" s="75">
        <f>'Cover Sheet'!$D$17</f>
        <v>0</v>
      </c>
      <c r="D82" s="1" t="s">
        <v>1733</v>
      </c>
      <c r="E82" s="130" t="s">
        <v>1013</v>
      </c>
      <c r="F82" s="136">
        <f>'General Fund Disbursements'!F10</f>
        <v>0</v>
      </c>
      <c r="G82" s="76" t="str">
        <f t="shared" si="0"/>
        <v>2018/19</v>
      </c>
      <c r="H82" s="75" t="str">
        <f t="shared" si="1"/>
        <v>2018/19</v>
      </c>
    </row>
    <row r="83" spans="1:8" x14ac:dyDescent="0.25">
      <c r="A83" s="123" t="str">
        <f>'General Fund Disbursements'!C11</f>
        <v>Purchased Services</v>
      </c>
      <c r="B83" s="75">
        <f>'Cover Sheet'!$D$17</f>
        <v>0</v>
      </c>
      <c r="C83" s="75">
        <f>'Cover Sheet'!$D$17</f>
        <v>0</v>
      </c>
      <c r="D83" s="1" t="s">
        <v>1734</v>
      </c>
      <c r="E83" s="130" t="s">
        <v>159</v>
      </c>
      <c r="F83" s="136">
        <f>'General Fund Disbursements'!F11</f>
        <v>0</v>
      </c>
      <c r="G83" s="76" t="str">
        <f t="shared" si="0"/>
        <v>2018/19</v>
      </c>
      <c r="H83" s="75" t="str">
        <f t="shared" si="1"/>
        <v>2018/19</v>
      </c>
    </row>
    <row r="84" spans="1:8" x14ac:dyDescent="0.25">
      <c r="A84" s="123" t="str">
        <f>'General Fund Disbursements'!C12</f>
        <v>Distance Education &amp; Telecommunications</v>
      </c>
      <c r="B84" s="75">
        <f>'Cover Sheet'!$D$17</f>
        <v>0</v>
      </c>
      <c r="C84" s="75">
        <f>'Cover Sheet'!$D$17</f>
        <v>0</v>
      </c>
      <c r="D84" s="1" t="s">
        <v>1735</v>
      </c>
      <c r="E84" s="130" t="s">
        <v>160</v>
      </c>
      <c r="F84" s="136">
        <f>'General Fund Disbursements'!F12</f>
        <v>0</v>
      </c>
      <c r="G84" s="76" t="str">
        <f t="shared" si="0"/>
        <v>2018/19</v>
      </c>
      <c r="H84" s="75" t="str">
        <f t="shared" si="1"/>
        <v>2018/19</v>
      </c>
    </row>
    <row r="85" spans="1:8" x14ac:dyDescent="0.25">
      <c r="A85" s="123" t="str">
        <f>'General Fund Disbursements'!C13</f>
        <v>Supplies and Materials</v>
      </c>
      <c r="B85" s="75">
        <f>'Cover Sheet'!$D$17</f>
        <v>0</v>
      </c>
      <c r="C85" s="75">
        <f>'Cover Sheet'!$D$17</f>
        <v>0</v>
      </c>
      <c r="D85" s="1" t="s">
        <v>1736</v>
      </c>
      <c r="E85" s="130" t="s">
        <v>161</v>
      </c>
      <c r="F85" s="136">
        <f>'General Fund Disbursements'!F13</f>
        <v>0</v>
      </c>
      <c r="G85" s="76" t="str">
        <f t="shared" si="0"/>
        <v>2018/19</v>
      </c>
      <c r="H85" s="75" t="str">
        <f t="shared" si="1"/>
        <v>2018/19</v>
      </c>
    </row>
    <row r="86" spans="1:8" ht="14.1" customHeight="1" x14ac:dyDescent="0.25">
      <c r="A86" s="123" t="str">
        <f>'General Fund Disbursements'!C14</f>
        <v>Textbooks</v>
      </c>
      <c r="B86" s="75">
        <f>'Cover Sheet'!$D$17</f>
        <v>0</v>
      </c>
      <c r="C86" s="75">
        <f>'Cover Sheet'!$D$17</f>
        <v>0</v>
      </c>
      <c r="D86" s="1" t="s">
        <v>1737</v>
      </c>
      <c r="E86" s="130" t="s">
        <v>162</v>
      </c>
      <c r="F86" s="136">
        <f>'General Fund Disbursements'!F14</f>
        <v>0</v>
      </c>
      <c r="G86" s="76" t="str">
        <f t="shared" ref="G86:G97" si="2">$G$2</f>
        <v>2018/19</v>
      </c>
      <c r="H86" s="75" t="str">
        <f t="shared" ref="H86:H97" si="3">$H$2</f>
        <v>2018/19</v>
      </c>
    </row>
    <row r="87" spans="1:8" x14ac:dyDescent="0.25">
      <c r="A87" s="123" t="str">
        <f>'General Fund Disbursements'!C15</f>
        <v>E-Books</v>
      </c>
      <c r="B87" s="75">
        <f>'Cover Sheet'!$D$17</f>
        <v>0</v>
      </c>
      <c r="C87" s="75">
        <f>'Cover Sheet'!$D$17</f>
        <v>0</v>
      </c>
      <c r="D87" s="1" t="s">
        <v>1738</v>
      </c>
      <c r="E87" s="130" t="s">
        <v>923</v>
      </c>
      <c r="F87" s="136">
        <f>'General Fund Disbursements'!F15</f>
        <v>0</v>
      </c>
      <c r="G87" s="76" t="str">
        <f t="shared" si="2"/>
        <v>2018/19</v>
      </c>
      <c r="H87" s="75" t="str">
        <f t="shared" si="3"/>
        <v>2018/19</v>
      </c>
    </row>
    <row r="88" spans="1:8" x14ac:dyDescent="0.25">
      <c r="A88" s="123" t="str">
        <f>'General Fund Disbursements'!C16</f>
        <v>Capital Outlay</v>
      </c>
      <c r="B88" s="75">
        <f>'Cover Sheet'!$D$17</f>
        <v>0</v>
      </c>
      <c r="C88" s="75">
        <f>'Cover Sheet'!$D$17</f>
        <v>0</v>
      </c>
      <c r="D88" s="1" t="s">
        <v>1739</v>
      </c>
      <c r="E88" s="130" t="s">
        <v>163</v>
      </c>
      <c r="F88" s="136">
        <f>'General Fund Disbursements'!F16</f>
        <v>0</v>
      </c>
      <c r="G88" s="76" t="str">
        <f t="shared" si="2"/>
        <v>2018/19</v>
      </c>
      <c r="H88" s="75" t="str">
        <f t="shared" si="3"/>
        <v>2018/19</v>
      </c>
    </row>
    <row r="89" spans="1:8" x14ac:dyDescent="0.25">
      <c r="A89" s="123" t="str">
        <f>'General Fund Disbursements'!C17</f>
        <v>Other Expenses</v>
      </c>
      <c r="B89" s="75">
        <f>'Cover Sheet'!$D$17</f>
        <v>0</v>
      </c>
      <c r="C89" s="75">
        <f>'Cover Sheet'!$D$17</f>
        <v>0</v>
      </c>
      <c r="D89" s="1" t="s">
        <v>1740</v>
      </c>
      <c r="E89" s="130" t="s">
        <v>164</v>
      </c>
      <c r="F89" s="136">
        <f>'General Fund Disbursements'!F17</f>
        <v>0</v>
      </c>
      <c r="G89" s="76" t="str">
        <f t="shared" si="2"/>
        <v>2018/19</v>
      </c>
      <c r="H89" s="75" t="str">
        <f t="shared" si="3"/>
        <v>2018/19</v>
      </c>
    </row>
    <row r="90" spans="1:8" x14ac:dyDescent="0.25">
      <c r="A90" s="123" t="str">
        <f>'General Fund Disbursements'!C18</f>
        <v>President Declared Disaster Expenditures</v>
      </c>
      <c r="B90" s="75">
        <f>'Cover Sheet'!$D$17</f>
        <v>0</v>
      </c>
      <c r="C90" s="75">
        <f>'Cover Sheet'!$D$17</f>
        <v>0</v>
      </c>
      <c r="D90" s="1" t="s">
        <v>1741</v>
      </c>
      <c r="E90" s="130" t="s">
        <v>1253</v>
      </c>
      <c r="F90" s="136">
        <f>'General Fund Disbursements'!F18</f>
        <v>0</v>
      </c>
      <c r="G90" s="76" t="str">
        <f t="shared" si="2"/>
        <v>2018/19</v>
      </c>
      <c r="H90" s="75" t="str">
        <f t="shared" si="3"/>
        <v>2018/19</v>
      </c>
    </row>
    <row r="91" spans="1:8" x14ac:dyDescent="0.25">
      <c r="A91" s="123" t="str">
        <f>'General Fund Disbursements'!C20</f>
        <v>Total General Education Instructional Services to Schools</v>
      </c>
      <c r="B91" s="75">
        <f>'Cover Sheet'!$D$17</f>
        <v>0</v>
      </c>
      <c r="C91" s="75">
        <f>'Cover Sheet'!$D$17</f>
        <v>0</v>
      </c>
      <c r="D91" s="1" t="s">
        <v>1742</v>
      </c>
      <c r="E91" s="131" t="s">
        <v>165</v>
      </c>
      <c r="F91" s="136">
        <f>'General Fund Disbursements'!F20</f>
        <v>0</v>
      </c>
      <c r="G91" s="76" t="str">
        <f t="shared" si="2"/>
        <v>2018/19</v>
      </c>
      <c r="H91" s="75" t="str">
        <f t="shared" si="3"/>
        <v>2018/19</v>
      </c>
    </row>
    <row r="92" spans="1:8" x14ac:dyDescent="0.25">
      <c r="A92" s="121" t="str">
        <f>'General Fund Disbursements'!C27</f>
        <v>Salaries</v>
      </c>
      <c r="B92" s="75">
        <f>'Cover Sheet'!$D$17</f>
        <v>0</v>
      </c>
      <c r="C92" s="75">
        <f>'Cover Sheet'!$D$17</f>
        <v>0</v>
      </c>
      <c r="D92" s="1" t="s">
        <v>1743</v>
      </c>
      <c r="E92" s="130" t="s">
        <v>166</v>
      </c>
      <c r="F92" s="136">
        <f>'General Fund Disbursements'!F27</f>
        <v>0</v>
      </c>
      <c r="G92" s="76" t="str">
        <f t="shared" si="2"/>
        <v>2018/19</v>
      </c>
      <c r="H92" s="75" t="str">
        <f t="shared" si="3"/>
        <v>2018/19</v>
      </c>
    </row>
    <row r="93" spans="1:8" x14ac:dyDescent="0.25">
      <c r="A93" s="121" t="str">
        <f>'General Fund Disbursements'!C28</f>
        <v>Salary - Stipends</v>
      </c>
      <c r="B93" s="75">
        <f>'Cover Sheet'!$D$17</f>
        <v>0</v>
      </c>
      <c r="C93" s="75">
        <f>'Cover Sheet'!$D$17</f>
        <v>0</v>
      </c>
      <c r="D93" s="1" t="s">
        <v>1744</v>
      </c>
      <c r="E93" s="130" t="s">
        <v>167</v>
      </c>
      <c r="F93" s="136">
        <f>'General Fund Disbursements'!F28</f>
        <v>0</v>
      </c>
      <c r="G93" s="76" t="str">
        <f t="shared" si="2"/>
        <v>2018/19</v>
      </c>
      <c r="H93" s="75" t="str">
        <f t="shared" si="3"/>
        <v>2018/19</v>
      </c>
    </row>
    <row r="94" spans="1:8" x14ac:dyDescent="0.25">
      <c r="A94" s="121" t="str">
        <f>'General Fund Disbursements'!C29</f>
        <v>Employee Benefits</v>
      </c>
      <c r="B94" s="75">
        <f>'Cover Sheet'!$D$17</f>
        <v>0</v>
      </c>
      <c r="C94" s="75">
        <f>'Cover Sheet'!$D$17</f>
        <v>0</v>
      </c>
      <c r="D94" s="1" t="s">
        <v>1745</v>
      </c>
      <c r="E94" s="130" t="s">
        <v>168</v>
      </c>
      <c r="F94" s="136">
        <f>'General Fund Disbursements'!F29</f>
        <v>0</v>
      </c>
      <c r="G94" s="76" t="str">
        <f t="shared" si="2"/>
        <v>2018/19</v>
      </c>
      <c r="H94" s="75" t="str">
        <f t="shared" si="3"/>
        <v>2018/19</v>
      </c>
    </row>
    <row r="95" spans="1:8" x14ac:dyDescent="0.25">
      <c r="A95" s="121" t="str">
        <f>'General Fund Disbursements'!C30</f>
        <v>Early Retirement or Termination</v>
      </c>
      <c r="B95" s="75">
        <f>'Cover Sheet'!$D$17</f>
        <v>0</v>
      </c>
      <c r="C95" s="75">
        <f>'Cover Sheet'!$D$17</f>
        <v>0</v>
      </c>
      <c r="D95" s="1" t="s">
        <v>615</v>
      </c>
      <c r="E95" s="130" t="s">
        <v>1049</v>
      </c>
      <c r="F95" s="136">
        <f>'General Fund Disbursements'!F30</f>
        <v>0</v>
      </c>
      <c r="G95" s="76" t="str">
        <f t="shared" si="2"/>
        <v>2018/19</v>
      </c>
      <c r="H95" s="75" t="str">
        <f t="shared" si="3"/>
        <v>2018/19</v>
      </c>
    </row>
    <row r="96" spans="1:8" x14ac:dyDescent="0.25">
      <c r="A96" s="121" t="str">
        <f>'General Fund Disbursements'!C31</f>
        <v>Purchased Services</v>
      </c>
      <c r="B96" s="75">
        <f>'Cover Sheet'!$D$17</f>
        <v>0</v>
      </c>
      <c r="C96" s="75">
        <f>'Cover Sheet'!$D$17</f>
        <v>0</v>
      </c>
      <c r="D96" s="1" t="s">
        <v>616</v>
      </c>
      <c r="E96" s="130" t="s">
        <v>169</v>
      </c>
      <c r="F96" s="136">
        <f>'General Fund Disbursements'!F31</f>
        <v>0</v>
      </c>
      <c r="G96" s="76" t="str">
        <f t="shared" si="2"/>
        <v>2018/19</v>
      </c>
      <c r="H96" s="75" t="str">
        <f t="shared" si="3"/>
        <v>2018/19</v>
      </c>
    </row>
    <row r="97" spans="1:8" x14ac:dyDescent="0.25">
      <c r="A97" s="121" t="str">
        <f>'General Fund Disbursements'!C32</f>
        <v>Mileage to Parents (Early Childhood only)</v>
      </c>
      <c r="B97" s="75">
        <f>'Cover Sheet'!$D$17</f>
        <v>0</v>
      </c>
      <c r="C97" s="75">
        <f>'Cover Sheet'!$D$17</f>
        <v>0</v>
      </c>
      <c r="D97" s="1" t="s">
        <v>617</v>
      </c>
      <c r="E97" s="130" t="s">
        <v>1009</v>
      </c>
      <c r="F97" s="136">
        <f>'General Fund Disbursements'!F32</f>
        <v>0</v>
      </c>
      <c r="G97" s="76" t="str">
        <f t="shared" si="2"/>
        <v>2018/19</v>
      </c>
      <c r="H97" s="75" t="str">
        <f t="shared" si="3"/>
        <v>2018/19</v>
      </c>
    </row>
    <row r="98" spans="1:8" x14ac:dyDescent="0.25">
      <c r="A98" s="121" t="str">
        <f>'General Fund Disbursements'!C33</f>
        <v>Distance Education &amp; Telecommunications</v>
      </c>
      <c r="B98" s="75">
        <f>'Cover Sheet'!$D$17</f>
        <v>0</v>
      </c>
      <c r="C98" s="75">
        <f>'Cover Sheet'!$D$17</f>
        <v>0</v>
      </c>
      <c r="D98" s="1" t="s">
        <v>1218</v>
      </c>
      <c r="E98" s="130" t="s">
        <v>170</v>
      </c>
      <c r="F98" s="136">
        <f>'General Fund Disbursements'!F33</f>
        <v>0</v>
      </c>
      <c r="G98" s="76" t="str">
        <f t="shared" ref="G98:G161" si="4">$G$2</f>
        <v>2018/19</v>
      </c>
      <c r="H98" s="75" t="str">
        <f t="shared" ref="H98:H161" si="5">$H$2</f>
        <v>2018/19</v>
      </c>
    </row>
    <row r="99" spans="1:8" x14ac:dyDescent="0.25">
      <c r="A99" s="121" t="str">
        <f>'General Fund Disbursements'!C34</f>
        <v>Supplies and Materials</v>
      </c>
      <c r="B99" s="75">
        <f>'Cover Sheet'!$D$17</f>
        <v>0</v>
      </c>
      <c r="C99" s="75">
        <f>'Cover Sheet'!$D$17</f>
        <v>0</v>
      </c>
      <c r="D99" s="1" t="s">
        <v>1219</v>
      </c>
      <c r="E99" s="130" t="s">
        <v>171</v>
      </c>
      <c r="F99" s="136">
        <f>'General Fund Disbursements'!F34</f>
        <v>0</v>
      </c>
      <c r="G99" s="76" t="str">
        <f t="shared" si="4"/>
        <v>2018/19</v>
      </c>
      <c r="H99" s="75" t="str">
        <f t="shared" si="5"/>
        <v>2018/19</v>
      </c>
    </row>
    <row r="100" spans="1:8" x14ac:dyDescent="0.25">
      <c r="A100" s="121" t="str">
        <f>'General Fund Disbursements'!C35</f>
        <v>Textbooks</v>
      </c>
      <c r="B100" s="75">
        <f>'Cover Sheet'!$D$17</f>
        <v>0</v>
      </c>
      <c r="C100" s="75">
        <f>'Cover Sheet'!$D$17</f>
        <v>0</v>
      </c>
      <c r="D100" s="1" t="s">
        <v>1220</v>
      </c>
      <c r="E100" s="130" t="s">
        <v>172</v>
      </c>
      <c r="F100" s="136">
        <f>'General Fund Disbursements'!F35</f>
        <v>0</v>
      </c>
      <c r="G100" s="76" t="str">
        <f t="shared" si="4"/>
        <v>2018/19</v>
      </c>
      <c r="H100" s="75" t="str">
        <f t="shared" si="5"/>
        <v>2018/19</v>
      </c>
    </row>
    <row r="101" spans="1:8" x14ac:dyDescent="0.25">
      <c r="A101" s="121" t="str">
        <f>'General Fund Disbursements'!C36</f>
        <v>E-Books</v>
      </c>
      <c r="B101" s="75">
        <f>'Cover Sheet'!$D$17</f>
        <v>0</v>
      </c>
      <c r="C101" s="75">
        <f>'Cover Sheet'!$D$17</f>
        <v>0</v>
      </c>
      <c r="D101" s="1" t="s">
        <v>1221</v>
      </c>
      <c r="E101" s="130" t="s">
        <v>924</v>
      </c>
      <c r="F101" s="136">
        <f>'General Fund Disbursements'!F36</f>
        <v>0</v>
      </c>
      <c r="G101" s="76" t="str">
        <f t="shared" si="4"/>
        <v>2018/19</v>
      </c>
      <c r="H101" s="75" t="str">
        <f t="shared" si="5"/>
        <v>2018/19</v>
      </c>
    </row>
    <row r="102" spans="1:8" x14ac:dyDescent="0.25">
      <c r="A102" s="121" t="str">
        <f>'General Fund Disbursements'!C37</f>
        <v>Capital Outlay</v>
      </c>
      <c r="B102" s="75">
        <f>'Cover Sheet'!$D$17</f>
        <v>0</v>
      </c>
      <c r="C102" s="75">
        <f>'Cover Sheet'!$D$17</f>
        <v>0</v>
      </c>
      <c r="D102" s="1" t="s">
        <v>1222</v>
      </c>
      <c r="E102" s="130" t="s">
        <v>173</v>
      </c>
      <c r="F102" s="136">
        <f>'General Fund Disbursements'!F37</f>
        <v>0</v>
      </c>
      <c r="G102" s="76" t="str">
        <f t="shared" si="4"/>
        <v>2018/19</v>
      </c>
      <c r="H102" s="75" t="str">
        <f t="shared" si="5"/>
        <v>2018/19</v>
      </c>
    </row>
    <row r="103" spans="1:8" x14ac:dyDescent="0.25">
      <c r="A103" s="121" t="str">
        <f>'General Fund Disbursements'!C38</f>
        <v>Other Expenses</v>
      </c>
      <c r="B103" s="75">
        <f>'Cover Sheet'!$D$17</f>
        <v>0</v>
      </c>
      <c r="C103" s="75">
        <f>'Cover Sheet'!$D$17</f>
        <v>0</v>
      </c>
      <c r="D103" s="1" t="s">
        <v>1223</v>
      </c>
      <c r="E103" s="130" t="s">
        <v>174</v>
      </c>
      <c r="F103" s="136">
        <f>'General Fund Disbursements'!F38</f>
        <v>0</v>
      </c>
      <c r="G103" s="76" t="str">
        <f t="shared" si="4"/>
        <v>2018/19</v>
      </c>
      <c r="H103" s="75" t="str">
        <f t="shared" si="5"/>
        <v>2018/19</v>
      </c>
    </row>
    <row r="104" spans="1:8" x14ac:dyDescent="0.25">
      <c r="A104" s="121" t="str">
        <f>'General Fund Disbursements'!C39</f>
        <v>President Declared Disaster Expenditures</v>
      </c>
      <c r="B104" s="75">
        <f>'Cover Sheet'!$D$17</f>
        <v>0</v>
      </c>
      <c r="C104" s="75">
        <f>'Cover Sheet'!$D$17</f>
        <v>0</v>
      </c>
      <c r="D104" s="1" t="s">
        <v>1224</v>
      </c>
      <c r="E104" s="130" t="s">
        <v>1254</v>
      </c>
      <c r="F104" s="136">
        <f>'General Fund Disbursements'!F39</f>
        <v>0</v>
      </c>
      <c r="G104" s="76" t="str">
        <f t="shared" si="4"/>
        <v>2018/19</v>
      </c>
      <c r="H104" s="75" t="str">
        <f t="shared" si="5"/>
        <v>2018/19</v>
      </c>
    </row>
    <row r="105" spans="1:8" x14ac:dyDescent="0.25">
      <c r="A105" s="121" t="str">
        <f>'General Fund Disbursements'!C41</f>
        <v>Total Early Childhood Educational Programs (Add 100 through 955)</v>
      </c>
      <c r="B105" s="75">
        <f>'Cover Sheet'!$D$17</f>
        <v>0</v>
      </c>
      <c r="C105" s="75">
        <f>'Cover Sheet'!$D$17</f>
        <v>0</v>
      </c>
      <c r="D105" s="1" t="s">
        <v>1225</v>
      </c>
      <c r="E105" s="131" t="s">
        <v>175</v>
      </c>
      <c r="F105" s="136">
        <f>'General Fund Disbursements'!F41</f>
        <v>0</v>
      </c>
      <c r="G105" s="76" t="str">
        <f t="shared" si="4"/>
        <v>2018/19</v>
      </c>
      <c r="H105" s="75" t="str">
        <f t="shared" si="5"/>
        <v>2018/19</v>
      </c>
    </row>
    <row r="106" spans="1:8" x14ac:dyDescent="0.25">
      <c r="A106" s="121" t="str">
        <f>'General Fund Disbursements'!C46</f>
        <v>Salaries</v>
      </c>
      <c r="B106" s="75">
        <f>'Cover Sheet'!$D$17</f>
        <v>0</v>
      </c>
      <c r="C106" s="75">
        <f>'Cover Sheet'!$D$17</f>
        <v>0</v>
      </c>
      <c r="D106" s="1" t="s">
        <v>1226</v>
      </c>
      <c r="E106" s="130" t="s">
        <v>176</v>
      </c>
      <c r="F106" s="136">
        <f>'General Fund Disbursements'!F46</f>
        <v>0</v>
      </c>
      <c r="G106" s="76" t="str">
        <f t="shared" si="4"/>
        <v>2018/19</v>
      </c>
      <c r="H106" s="75" t="str">
        <f t="shared" si="5"/>
        <v>2018/19</v>
      </c>
    </row>
    <row r="107" spans="1:8" x14ac:dyDescent="0.25">
      <c r="A107" s="121" t="str">
        <f>'General Fund Disbursements'!C47</f>
        <v>Salary - Stipends</v>
      </c>
      <c r="B107" s="75">
        <f>'Cover Sheet'!$D$17</f>
        <v>0</v>
      </c>
      <c r="C107" s="75">
        <f>'Cover Sheet'!$D$17</f>
        <v>0</v>
      </c>
      <c r="D107" s="1" t="s">
        <v>1227</v>
      </c>
      <c r="E107" s="130" t="s">
        <v>177</v>
      </c>
      <c r="F107" s="136">
        <f>'General Fund Disbursements'!F47</f>
        <v>0</v>
      </c>
      <c r="G107" s="76" t="str">
        <f t="shared" si="4"/>
        <v>2018/19</v>
      </c>
      <c r="H107" s="75" t="str">
        <f t="shared" si="5"/>
        <v>2018/19</v>
      </c>
    </row>
    <row r="108" spans="1:8" x14ac:dyDescent="0.25">
      <c r="A108" s="121" t="str">
        <f>'General Fund Disbursements'!C48</f>
        <v>Employee Benefits</v>
      </c>
      <c r="B108" s="75">
        <f>'Cover Sheet'!$D$17</f>
        <v>0</v>
      </c>
      <c r="C108" s="75">
        <f>'Cover Sheet'!$D$17</f>
        <v>0</v>
      </c>
      <c r="D108" s="1" t="s">
        <v>1228</v>
      </c>
      <c r="E108" s="130" t="s">
        <v>178</v>
      </c>
      <c r="F108" s="136">
        <f>'General Fund Disbursements'!F48</f>
        <v>0</v>
      </c>
      <c r="G108" s="76" t="str">
        <f t="shared" si="4"/>
        <v>2018/19</v>
      </c>
      <c r="H108" s="75" t="str">
        <f t="shared" si="5"/>
        <v>2018/19</v>
      </c>
    </row>
    <row r="109" spans="1:8" x14ac:dyDescent="0.25">
      <c r="A109" s="121" t="str">
        <f>'General Fund Disbursements'!C49</f>
        <v>Early Retirement or Termination</v>
      </c>
      <c r="B109" s="75">
        <f>'Cover Sheet'!$D$17</f>
        <v>0</v>
      </c>
      <c r="C109" s="75">
        <f>'Cover Sheet'!$D$17</f>
        <v>0</v>
      </c>
      <c r="D109" s="1" t="s">
        <v>1746</v>
      </c>
      <c r="E109" s="130" t="s">
        <v>1050</v>
      </c>
      <c r="F109" s="136">
        <f>'General Fund Disbursements'!F49</f>
        <v>0</v>
      </c>
      <c r="G109" s="76" t="str">
        <f t="shared" si="4"/>
        <v>2018/19</v>
      </c>
      <c r="H109" s="75" t="str">
        <f t="shared" si="5"/>
        <v>2018/19</v>
      </c>
    </row>
    <row r="110" spans="1:8" x14ac:dyDescent="0.25">
      <c r="A110" s="121" t="str">
        <f>'General Fund Disbursements'!C50</f>
        <v>Purchased Services</v>
      </c>
      <c r="B110" s="75">
        <f>'Cover Sheet'!$D$17</f>
        <v>0</v>
      </c>
      <c r="C110" s="75">
        <f>'Cover Sheet'!$D$17</f>
        <v>0</v>
      </c>
      <c r="D110" s="1" t="s">
        <v>1747</v>
      </c>
      <c r="E110" s="130" t="s">
        <v>179</v>
      </c>
      <c r="F110" s="136">
        <f>'General Fund Disbursements'!F50</f>
        <v>0</v>
      </c>
      <c r="G110" s="76" t="str">
        <f t="shared" si="4"/>
        <v>2018/19</v>
      </c>
      <c r="H110" s="75" t="str">
        <f t="shared" si="5"/>
        <v>2018/19</v>
      </c>
    </row>
    <row r="111" spans="1:8" x14ac:dyDescent="0.25">
      <c r="A111" s="121" t="str">
        <f>'General Fund Disbursements'!C51</f>
        <v>Distance Education &amp; Telecommunications</v>
      </c>
      <c r="B111" s="75">
        <f>'Cover Sheet'!$D$17</f>
        <v>0</v>
      </c>
      <c r="C111" s="75">
        <f>'Cover Sheet'!$D$17</f>
        <v>0</v>
      </c>
      <c r="D111" s="1" t="s">
        <v>1748</v>
      </c>
      <c r="E111" s="130" t="s">
        <v>180</v>
      </c>
      <c r="F111" s="136">
        <f>'General Fund Disbursements'!F51</f>
        <v>0</v>
      </c>
      <c r="G111" s="76" t="str">
        <f t="shared" si="4"/>
        <v>2018/19</v>
      </c>
      <c r="H111" s="75" t="str">
        <f t="shared" si="5"/>
        <v>2018/19</v>
      </c>
    </row>
    <row r="112" spans="1:8" x14ac:dyDescent="0.25">
      <c r="A112" s="121" t="str">
        <f>'General Fund Disbursements'!C52</f>
        <v>Supplies and Materials</v>
      </c>
      <c r="B112" s="75">
        <f>'Cover Sheet'!$D$17</f>
        <v>0</v>
      </c>
      <c r="C112" s="75">
        <f>'Cover Sheet'!$D$17</f>
        <v>0</v>
      </c>
      <c r="D112" s="1" t="s">
        <v>1749</v>
      </c>
      <c r="E112" s="130" t="s">
        <v>181</v>
      </c>
      <c r="F112" s="136">
        <f>'General Fund Disbursements'!F52</f>
        <v>0</v>
      </c>
      <c r="G112" s="76" t="str">
        <f t="shared" si="4"/>
        <v>2018/19</v>
      </c>
      <c r="H112" s="75" t="str">
        <f t="shared" si="5"/>
        <v>2018/19</v>
      </c>
    </row>
    <row r="113" spans="1:13" x14ac:dyDescent="0.25">
      <c r="A113" s="121" t="str">
        <f>'General Fund Disbursements'!C53</f>
        <v>Textbooks</v>
      </c>
      <c r="B113" s="75">
        <f>'Cover Sheet'!$D$17</f>
        <v>0</v>
      </c>
      <c r="C113" s="75">
        <f>'Cover Sheet'!$D$17</f>
        <v>0</v>
      </c>
      <c r="D113" s="1" t="s">
        <v>1750</v>
      </c>
      <c r="E113" s="130" t="s">
        <v>182</v>
      </c>
      <c r="F113" s="136">
        <f>'General Fund Disbursements'!F53</f>
        <v>0</v>
      </c>
      <c r="G113" s="76" t="str">
        <f t="shared" si="4"/>
        <v>2018/19</v>
      </c>
      <c r="H113" s="75" t="str">
        <f t="shared" si="5"/>
        <v>2018/19</v>
      </c>
    </row>
    <row r="114" spans="1:13" x14ac:dyDescent="0.25">
      <c r="A114" s="121" t="str">
        <f>'General Fund Disbursements'!C54</f>
        <v>E-Books</v>
      </c>
      <c r="B114" s="75">
        <f>'Cover Sheet'!$D$17</f>
        <v>0</v>
      </c>
      <c r="C114" s="75">
        <f>'Cover Sheet'!$D$17</f>
        <v>0</v>
      </c>
      <c r="D114" s="1" t="s">
        <v>1751</v>
      </c>
      <c r="E114" s="130" t="s">
        <v>925</v>
      </c>
      <c r="F114" s="136">
        <f>'General Fund Disbursements'!F54</f>
        <v>0</v>
      </c>
      <c r="G114" s="76" t="str">
        <f t="shared" si="4"/>
        <v>2018/19</v>
      </c>
      <c r="H114" s="75" t="str">
        <f t="shared" si="5"/>
        <v>2018/19</v>
      </c>
    </row>
    <row r="115" spans="1:13" x14ac:dyDescent="0.25">
      <c r="A115" s="121" t="str">
        <f>'General Fund Disbursements'!C55</f>
        <v>Capital Outlay</v>
      </c>
      <c r="B115" s="75">
        <f>'Cover Sheet'!$D$17</f>
        <v>0</v>
      </c>
      <c r="C115" s="75">
        <f>'Cover Sheet'!$D$17</f>
        <v>0</v>
      </c>
      <c r="D115" s="1" t="s">
        <v>1752</v>
      </c>
      <c r="E115" s="130" t="s">
        <v>183</v>
      </c>
      <c r="F115" s="136">
        <f>'General Fund Disbursements'!F55</f>
        <v>0</v>
      </c>
      <c r="G115" s="76" t="str">
        <f t="shared" si="4"/>
        <v>2018/19</v>
      </c>
      <c r="H115" s="75" t="str">
        <f t="shared" si="5"/>
        <v>2018/19</v>
      </c>
    </row>
    <row r="116" spans="1:13" x14ac:dyDescent="0.25">
      <c r="A116" s="121" t="str">
        <f>'General Fund Disbursements'!C56</f>
        <v>Other Expenses</v>
      </c>
      <c r="B116" s="75">
        <f>'Cover Sheet'!$D$17</f>
        <v>0</v>
      </c>
      <c r="C116" s="75">
        <f>'Cover Sheet'!$D$17</f>
        <v>0</v>
      </c>
      <c r="D116" s="1" t="s">
        <v>1753</v>
      </c>
      <c r="E116" s="130" t="s">
        <v>184</v>
      </c>
      <c r="F116" s="136">
        <f>'General Fund Disbursements'!F56</f>
        <v>0</v>
      </c>
      <c r="G116" s="76" t="str">
        <f t="shared" si="4"/>
        <v>2018/19</v>
      </c>
      <c r="H116" s="75" t="str">
        <f t="shared" si="5"/>
        <v>2018/19</v>
      </c>
    </row>
    <row r="117" spans="1:13" x14ac:dyDescent="0.25">
      <c r="A117" s="121" t="str">
        <f>'General Fund Disbursements'!C57</f>
        <v>President Declared Disaster Expenditures</v>
      </c>
      <c r="B117" s="75">
        <f>'Cover Sheet'!$D$17</f>
        <v>0</v>
      </c>
      <c r="C117" s="75">
        <f>'Cover Sheet'!$D$17</f>
        <v>0</v>
      </c>
      <c r="D117" s="1" t="s">
        <v>1754</v>
      </c>
      <c r="E117" s="130" t="s">
        <v>1255</v>
      </c>
      <c r="F117" s="136">
        <f>'General Fund Disbursements'!F57</f>
        <v>0</v>
      </c>
      <c r="G117" s="76" t="str">
        <f t="shared" si="4"/>
        <v>2018/19</v>
      </c>
      <c r="H117" s="75" t="str">
        <f t="shared" si="5"/>
        <v>2018/19</v>
      </c>
    </row>
    <row r="118" spans="1:13" x14ac:dyDescent="0.25">
      <c r="A118" s="121" t="str">
        <f>'General Fund Disbursements'!C59</f>
        <v>Total Special Education Programs and Services to Schools</v>
      </c>
      <c r="B118" s="75">
        <f>'Cover Sheet'!$D$17</f>
        <v>0</v>
      </c>
      <c r="C118" s="75">
        <f>'Cover Sheet'!$D$17</f>
        <v>0</v>
      </c>
      <c r="D118" s="1" t="s">
        <v>1755</v>
      </c>
      <c r="E118" s="130" t="s">
        <v>185</v>
      </c>
      <c r="F118" s="136">
        <f>'General Fund Disbursements'!F59</f>
        <v>0</v>
      </c>
      <c r="G118" s="76" t="str">
        <f t="shared" si="4"/>
        <v>2018/19</v>
      </c>
      <c r="H118" s="75" t="str">
        <f t="shared" si="5"/>
        <v>2018/19</v>
      </c>
    </row>
    <row r="119" spans="1:13" x14ac:dyDescent="0.25">
      <c r="A119" s="121" t="str">
        <f>'General Fund Disbursements'!C65</f>
        <v>Salaries</v>
      </c>
      <c r="B119" s="75">
        <f>'Cover Sheet'!$D$17</f>
        <v>0</v>
      </c>
      <c r="C119" s="75">
        <f>'Cover Sheet'!$D$17</f>
        <v>0</v>
      </c>
      <c r="D119" s="1" t="s">
        <v>1756</v>
      </c>
      <c r="E119" s="130" t="s">
        <v>1188</v>
      </c>
      <c r="F119" s="136">
        <f>'General Fund Disbursements'!F65</f>
        <v>0</v>
      </c>
      <c r="G119" s="76" t="str">
        <f t="shared" si="4"/>
        <v>2018/19</v>
      </c>
      <c r="H119" s="75" t="str">
        <f t="shared" si="5"/>
        <v>2018/19</v>
      </c>
    </row>
    <row r="120" spans="1:13" x14ac:dyDescent="0.25">
      <c r="A120" s="121" t="str">
        <f>'General Fund Disbursements'!C66</f>
        <v>Salary - Stipends</v>
      </c>
      <c r="B120" s="75">
        <f>'Cover Sheet'!$D$17</f>
        <v>0</v>
      </c>
      <c r="C120" s="75">
        <f>'Cover Sheet'!$D$17</f>
        <v>0</v>
      </c>
      <c r="D120" s="1" t="s">
        <v>1757</v>
      </c>
      <c r="E120" s="130" t="s">
        <v>1189</v>
      </c>
      <c r="F120" s="136">
        <f>'General Fund Disbursements'!F66</f>
        <v>0</v>
      </c>
      <c r="G120" s="76" t="str">
        <f t="shared" si="4"/>
        <v>2018/19</v>
      </c>
      <c r="H120" s="75" t="str">
        <f t="shared" si="5"/>
        <v>2018/19</v>
      </c>
    </row>
    <row r="121" spans="1:13" x14ac:dyDescent="0.25">
      <c r="A121" s="121" t="str">
        <f>'General Fund Disbursements'!C67</f>
        <v>Employee Benefits</v>
      </c>
      <c r="B121" s="75">
        <f>'Cover Sheet'!$D$17</f>
        <v>0</v>
      </c>
      <c r="C121" s="75">
        <f>'Cover Sheet'!$D$17</f>
        <v>0</v>
      </c>
      <c r="D121" s="1" t="s">
        <v>1758</v>
      </c>
      <c r="E121" s="130" t="s">
        <v>1190</v>
      </c>
      <c r="F121" s="136">
        <f>'General Fund Disbursements'!F67</f>
        <v>0</v>
      </c>
      <c r="G121" s="76" t="str">
        <f t="shared" si="4"/>
        <v>2018/19</v>
      </c>
      <c r="H121" s="75" t="str">
        <f t="shared" si="5"/>
        <v>2018/19</v>
      </c>
    </row>
    <row r="122" spans="1:13" x14ac:dyDescent="0.25">
      <c r="A122" s="121" t="str">
        <f>'General Fund Disbursements'!C68</f>
        <v>Early Retirement or Termination</v>
      </c>
      <c r="B122" s="75">
        <f>'Cover Sheet'!$D$17</f>
        <v>0</v>
      </c>
      <c r="C122" s="75">
        <f>'Cover Sheet'!$D$17</f>
        <v>0</v>
      </c>
      <c r="D122" s="1" t="s">
        <v>618</v>
      </c>
      <c r="E122" s="130" t="s">
        <v>1191</v>
      </c>
      <c r="F122" s="136">
        <f>'General Fund Disbursements'!F68</f>
        <v>0</v>
      </c>
      <c r="G122" s="76" t="str">
        <f t="shared" si="4"/>
        <v>2018/19</v>
      </c>
      <c r="H122" s="75" t="str">
        <f t="shared" si="5"/>
        <v>2018/19</v>
      </c>
    </row>
    <row r="123" spans="1:13" x14ac:dyDescent="0.25">
      <c r="A123" s="121" t="str">
        <f>'General Fund Disbursements'!C69</f>
        <v>Purchased Services</v>
      </c>
      <c r="B123" s="75">
        <f>'Cover Sheet'!$D$17</f>
        <v>0</v>
      </c>
      <c r="C123" s="75">
        <f>'Cover Sheet'!$D$17</f>
        <v>0</v>
      </c>
      <c r="D123" s="1" t="s">
        <v>619</v>
      </c>
      <c r="E123" s="130" t="s">
        <v>1192</v>
      </c>
      <c r="F123" s="136">
        <f>'General Fund Disbursements'!F69</f>
        <v>0</v>
      </c>
      <c r="G123" s="76" t="str">
        <f t="shared" si="4"/>
        <v>2018/19</v>
      </c>
      <c r="H123" s="75" t="str">
        <f t="shared" si="5"/>
        <v>2018/19</v>
      </c>
    </row>
    <row r="124" spans="1:13" x14ac:dyDescent="0.25">
      <c r="A124" s="121" t="str">
        <f>'General Fund Disbursements'!C70</f>
        <v>Distance Education &amp; Telecommunications</v>
      </c>
      <c r="B124" s="75">
        <f>'Cover Sheet'!$D$17</f>
        <v>0</v>
      </c>
      <c r="C124" s="75">
        <f>'Cover Sheet'!$D$17</f>
        <v>0</v>
      </c>
      <c r="D124" s="1" t="s">
        <v>620</v>
      </c>
      <c r="E124" s="130" t="s">
        <v>1193</v>
      </c>
      <c r="F124" s="136">
        <f>'General Fund Disbursements'!F70</f>
        <v>0</v>
      </c>
      <c r="G124" s="76" t="str">
        <f t="shared" si="4"/>
        <v>2018/19</v>
      </c>
      <c r="H124" s="75" t="str">
        <f t="shared" si="5"/>
        <v>2018/19</v>
      </c>
    </row>
    <row r="125" spans="1:13" x14ac:dyDescent="0.25">
      <c r="A125" s="121" t="str">
        <f>'General Fund Disbursements'!C71</f>
        <v>Supplies and Materials</v>
      </c>
      <c r="B125" s="75">
        <f>'Cover Sheet'!$D$17</f>
        <v>0</v>
      </c>
      <c r="C125" s="75">
        <f>'Cover Sheet'!$D$17</f>
        <v>0</v>
      </c>
      <c r="D125" s="1" t="s">
        <v>621</v>
      </c>
      <c r="E125" s="130" t="s">
        <v>1194</v>
      </c>
      <c r="F125" s="136">
        <f>'General Fund Disbursements'!F71</f>
        <v>0</v>
      </c>
      <c r="G125" s="76" t="str">
        <f t="shared" si="4"/>
        <v>2018/19</v>
      </c>
      <c r="H125" s="75" t="str">
        <f t="shared" si="5"/>
        <v>2018/19</v>
      </c>
    </row>
    <row r="126" spans="1:13" x14ac:dyDescent="0.25">
      <c r="A126" s="121" t="str">
        <f>'General Fund Disbursements'!C72</f>
        <v>Textbooks</v>
      </c>
      <c r="B126" s="75">
        <f>'Cover Sheet'!$D$17</f>
        <v>0</v>
      </c>
      <c r="C126" s="75">
        <f>'Cover Sheet'!$D$17</f>
        <v>0</v>
      </c>
      <c r="D126" s="1" t="s">
        <v>622</v>
      </c>
      <c r="E126" s="130" t="s">
        <v>1195</v>
      </c>
      <c r="F126" s="136">
        <f>'General Fund Disbursements'!F72</f>
        <v>0</v>
      </c>
      <c r="G126" s="76" t="str">
        <f t="shared" si="4"/>
        <v>2018/19</v>
      </c>
      <c r="H126" s="75" t="str">
        <f t="shared" si="5"/>
        <v>2018/19</v>
      </c>
      <c r="M126" s="4"/>
    </row>
    <row r="127" spans="1:13" x14ac:dyDescent="0.25">
      <c r="A127" s="121" t="str">
        <f>'General Fund Disbursements'!C73</f>
        <v>E-Books</v>
      </c>
      <c r="B127" s="75">
        <f>'Cover Sheet'!$D$17</f>
        <v>0</v>
      </c>
      <c r="C127" s="75">
        <f>'Cover Sheet'!$D$17</f>
        <v>0</v>
      </c>
      <c r="D127" s="1" t="s">
        <v>623</v>
      </c>
      <c r="E127" s="130" t="s">
        <v>1196</v>
      </c>
      <c r="F127" s="136">
        <f>'General Fund Disbursements'!F73</f>
        <v>0</v>
      </c>
      <c r="G127" s="76" t="str">
        <f t="shared" si="4"/>
        <v>2018/19</v>
      </c>
      <c r="H127" s="75" t="str">
        <f t="shared" si="5"/>
        <v>2018/19</v>
      </c>
      <c r="M127" s="5"/>
    </row>
    <row r="128" spans="1:13" x14ac:dyDescent="0.25">
      <c r="A128" s="121" t="str">
        <f>'General Fund Disbursements'!C74</f>
        <v>Capital Outlay</v>
      </c>
      <c r="B128" s="75">
        <f>'Cover Sheet'!$D$17</f>
        <v>0</v>
      </c>
      <c r="C128" s="75">
        <f>'Cover Sheet'!$D$17</f>
        <v>0</v>
      </c>
      <c r="D128" s="1" t="s">
        <v>624</v>
      </c>
      <c r="E128" s="130" t="s">
        <v>1197</v>
      </c>
      <c r="F128" s="136">
        <f>'General Fund Disbursements'!F74</f>
        <v>0</v>
      </c>
      <c r="G128" s="76" t="str">
        <f t="shared" si="4"/>
        <v>2018/19</v>
      </c>
      <c r="H128" s="75" t="str">
        <f t="shared" si="5"/>
        <v>2018/19</v>
      </c>
      <c r="M128" s="4"/>
    </row>
    <row r="129" spans="1:13" x14ac:dyDescent="0.25">
      <c r="A129" s="121" t="str">
        <f>'General Fund Disbursements'!C75</f>
        <v>Other Expenses</v>
      </c>
      <c r="B129" s="75">
        <f>'Cover Sheet'!$D$17</f>
        <v>0</v>
      </c>
      <c r="C129" s="75">
        <f>'Cover Sheet'!$D$17</f>
        <v>0</v>
      </c>
      <c r="D129" s="1" t="s">
        <v>625</v>
      </c>
      <c r="E129" s="130" t="s">
        <v>1198</v>
      </c>
      <c r="F129" s="136">
        <f>'General Fund Disbursements'!F75</f>
        <v>0</v>
      </c>
      <c r="G129" s="76" t="str">
        <f t="shared" si="4"/>
        <v>2018/19</v>
      </c>
      <c r="H129" s="75" t="str">
        <f t="shared" si="5"/>
        <v>2018/19</v>
      </c>
      <c r="M129" s="4"/>
    </row>
    <row r="130" spans="1:13" x14ac:dyDescent="0.25">
      <c r="A130" s="121" t="str">
        <f>'General Fund Disbursements'!C76</f>
        <v>President Declared Disaster Expenditures</v>
      </c>
      <c r="B130" s="75">
        <f>'Cover Sheet'!$D$17</f>
        <v>0</v>
      </c>
      <c r="C130" s="75">
        <f>'Cover Sheet'!$D$17</f>
        <v>0</v>
      </c>
      <c r="D130" s="1" t="s">
        <v>626</v>
      </c>
      <c r="E130" s="130" t="s">
        <v>1256</v>
      </c>
      <c r="F130" s="136">
        <f>'General Fund Disbursements'!F76</f>
        <v>0</v>
      </c>
      <c r="G130" s="76" t="str">
        <f t="shared" si="4"/>
        <v>2018/19</v>
      </c>
      <c r="H130" s="75" t="str">
        <f t="shared" si="5"/>
        <v>2018/19</v>
      </c>
      <c r="M130" s="4"/>
    </row>
    <row r="131" spans="1:13" x14ac:dyDescent="0.25">
      <c r="A131" s="121" t="str">
        <f>'General Fund Disbursements'!C78</f>
        <v>Total Early Childhood Special Education Instructional Programs   Ages 3-5</v>
      </c>
      <c r="B131" s="75">
        <f>'Cover Sheet'!$D$17</f>
        <v>0</v>
      </c>
      <c r="C131" s="75">
        <f>'Cover Sheet'!$D$17</f>
        <v>0</v>
      </c>
      <c r="D131" s="1" t="s">
        <v>956</v>
      </c>
      <c r="E131" s="130" t="s">
        <v>1199</v>
      </c>
      <c r="F131" s="136">
        <f>'General Fund Disbursements'!F78</f>
        <v>0</v>
      </c>
      <c r="G131" s="76" t="str">
        <f t="shared" si="4"/>
        <v>2018/19</v>
      </c>
      <c r="H131" s="75" t="str">
        <f t="shared" si="5"/>
        <v>2018/19</v>
      </c>
      <c r="M131" s="4"/>
    </row>
    <row r="132" spans="1:13" x14ac:dyDescent="0.25">
      <c r="A132" s="121" t="str">
        <f>'General Fund Disbursements'!C84</f>
        <v>Salaries</v>
      </c>
      <c r="B132" s="75">
        <f>'Cover Sheet'!$D$17</f>
        <v>0</v>
      </c>
      <c r="C132" s="75">
        <f>'Cover Sheet'!$D$17</f>
        <v>0</v>
      </c>
      <c r="D132" s="1" t="s">
        <v>627</v>
      </c>
      <c r="E132" s="130" t="s">
        <v>1176</v>
      </c>
      <c r="F132" s="136">
        <f>'General Fund Disbursements'!F84</f>
        <v>0</v>
      </c>
      <c r="G132" s="76" t="str">
        <f t="shared" si="4"/>
        <v>2018/19</v>
      </c>
      <c r="H132" s="75" t="str">
        <f t="shared" si="5"/>
        <v>2018/19</v>
      </c>
      <c r="M132" s="4"/>
    </row>
    <row r="133" spans="1:13" x14ac:dyDescent="0.25">
      <c r="A133" s="121" t="str">
        <f>'General Fund Disbursements'!C85</f>
        <v>Salary - Stipends</v>
      </c>
      <c r="B133" s="75">
        <f>'Cover Sheet'!$D$17</f>
        <v>0</v>
      </c>
      <c r="C133" s="75">
        <f>'Cover Sheet'!$D$17</f>
        <v>0</v>
      </c>
      <c r="D133" s="1" t="s">
        <v>628</v>
      </c>
      <c r="E133" s="130" t="s">
        <v>1177</v>
      </c>
      <c r="F133" s="136">
        <f>'General Fund Disbursements'!F85</f>
        <v>0</v>
      </c>
      <c r="G133" s="76" t="str">
        <f t="shared" si="4"/>
        <v>2018/19</v>
      </c>
      <c r="H133" s="75" t="str">
        <f t="shared" si="5"/>
        <v>2018/19</v>
      </c>
      <c r="M133" s="4"/>
    </row>
    <row r="134" spans="1:13" x14ac:dyDescent="0.25">
      <c r="A134" s="121" t="str">
        <f>'General Fund Disbursements'!C86</f>
        <v>Employee Benefits</v>
      </c>
      <c r="B134" s="75">
        <f>'Cover Sheet'!$D$17</f>
        <v>0</v>
      </c>
      <c r="C134" s="75">
        <f>'Cover Sheet'!$D$17</f>
        <v>0</v>
      </c>
      <c r="D134" s="1" t="s">
        <v>629</v>
      </c>
      <c r="E134" s="130" t="s">
        <v>1178</v>
      </c>
      <c r="F134" s="136">
        <f>'General Fund Disbursements'!F86</f>
        <v>0</v>
      </c>
      <c r="G134" s="76" t="str">
        <f t="shared" si="4"/>
        <v>2018/19</v>
      </c>
      <c r="H134" s="75" t="str">
        <f t="shared" si="5"/>
        <v>2018/19</v>
      </c>
      <c r="M134" s="4"/>
    </row>
    <row r="135" spans="1:13" x14ac:dyDescent="0.25">
      <c r="A135" s="121" t="str">
        <f>'General Fund Disbursements'!C87</f>
        <v>Early Retirement or Termination</v>
      </c>
      <c r="B135" s="75">
        <f>'Cover Sheet'!$D$17</f>
        <v>0</v>
      </c>
      <c r="C135" s="75">
        <f>'Cover Sheet'!$D$17</f>
        <v>0</v>
      </c>
      <c r="D135" s="1" t="s">
        <v>630</v>
      </c>
      <c r="E135" s="130" t="s">
        <v>1179</v>
      </c>
      <c r="F135" s="136">
        <f>'General Fund Disbursements'!F87</f>
        <v>0</v>
      </c>
      <c r="G135" s="76" t="str">
        <f t="shared" si="4"/>
        <v>2018/19</v>
      </c>
      <c r="H135" s="75" t="str">
        <f t="shared" si="5"/>
        <v>2018/19</v>
      </c>
      <c r="M135" s="4"/>
    </row>
    <row r="136" spans="1:13" x14ac:dyDescent="0.25">
      <c r="A136" s="121" t="str">
        <f>'General Fund Disbursements'!C88</f>
        <v>Purchased Services</v>
      </c>
      <c r="B136" s="75">
        <f>'Cover Sheet'!$D$17</f>
        <v>0</v>
      </c>
      <c r="C136" s="75">
        <f>'Cover Sheet'!$D$17</f>
        <v>0</v>
      </c>
      <c r="D136" s="1" t="s">
        <v>631</v>
      </c>
      <c r="E136" s="130" t="s">
        <v>1180</v>
      </c>
      <c r="F136" s="136">
        <f>'General Fund Disbursements'!F88</f>
        <v>0</v>
      </c>
      <c r="G136" s="76" t="str">
        <f t="shared" si="4"/>
        <v>2018/19</v>
      </c>
      <c r="H136" s="75" t="str">
        <f t="shared" si="5"/>
        <v>2018/19</v>
      </c>
      <c r="M136" s="4"/>
    </row>
    <row r="137" spans="1:13" x14ac:dyDescent="0.25">
      <c r="A137" s="121" t="str">
        <f>'General Fund Disbursements'!C89</f>
        <v>Distance Education &amp; Telecommunications</v>
      </c>
      <c r="B137" s="75">
        <f>'Cover Sheet'!$D$17</f>
        <v>0</v>
      </c>
      <c r="C137" s="75">
        <f>'Cover Sheet'!$D$17</f>
        <v>0</v>
      </c>
      <c r="D137" s="1" t="s">
        <v>632</v>
      </c>
      <c r="E137" s="130" t="s">
        <v>1181</v>
      </c>
      <c r="F137" s="136">
        <f>'General Fund Disbursements'!F89</f>
        <v>0</v>
      </c>
      <c r="G137" s="76" t="str">
        <f t="shared" si="4"/>
        <v>2018/19</v>
      </c>
      <c r="H137" s="75" t="str">
        <f t="shared" si="5"/>
        <v>2018/19</v>
      </c>
      <c r="M137" s="4"/>
    </row>
    <row r="138" spans="1:13" x14ac:dyDescent="0.25">
      <c r="A138" s="121" t="str">
        <f>'General Fund Disbursements'!C90</f>
        <v>Supplies and Materials</v>
      </c>
      <c r="B138" s="75">
        <f>'Cover Sheet'!$D$17</f>
        <v>0</v>
      </c>
      <c r="C138" s="75">
        <f>'Cover Sheet'!$D$17</f>
        <v>0</v>
      </c>
      <c r="D138" s="1" t="s">
        <v>633</v>
      </c>
      <c r="E138" s="130" t="s">
        <v>1182</v>
      </c>
      <c r="F138" s="136">
        <f>'General Fund Disbursements'!F90</f>
        <v>0</v>
      </c>
      <c r="G138" s="76" t="str">
        <f t="shared" si="4"/>
        <v>2018/19</v>
      </c>
      <c r="H138" s="75" t="str">
        <f t="shared" si="5"/>
        <v>2018/19</v>
      </c>
      <c r="M138" s="4"/>
    </row>
    <row r="139" spans="1:13" x14ac:dyDescent="0.25">
      <c r="A139" s="121" t="str">
        <f>'General Fund Disbursements'!C91</f>
        <v>Textbooks</v>
      </c>
      <c r="B139" s="75">
        <f>'Cover Sheet'!$D$17</f>
        <v>0</v>
      </c>
      <c r="C139" s="75">
        <f>'Cover Sheet'!$D$17</f>
        <v>0</v>
      </c>
      <c r="D139" s="1" t="s">
        <v>634</v>
      </c>
      <c r="E139" s="130" t="s">
        <v>1183</v>
      </c>
      <c r="F139" s="136">
        <f>'General Fund Disbursements'!F91</f>
        <v>0</v>
      </c>
      <c r="G139" s="76" t="str">
        <f t="shared" si="4"/>
        <v>2018/19</v>
      </c>
      <c r="H139" s="75" t="str">
        <f t="shared" si="5"/>
        <v>2018/19</v>
      </c>
      <c r="M139" s="4"/>
    </row>
    <row r="140" spans="1:13" x14ac:dyDescent="0.25">
      <c r="A140" s="121" t="str">
        <f>'General Fund Disbursements'!C92</f>
        <v>E-Books</v>
      </c>
      <c r="B140" s="75">
        <f>'Cover Sheet'!$D$17</f>
        <v>0</v>
      </c>
      <c r="C140" s="75">
        <f>'Cover Sheet'!$D$17</f>
        <v>0</v>
      </c>
      <c r="D140" s="1" t="s">
        <v>635</v>
      </c>
      <c r="E140" s="130" t="s">
        <v>1184</v>
      </c>
      <c r="F140" s="136">
        <f>'General Fund Disbursements'!F92</f>
        <v>0</v>
      </c>
      <c r="G140" s="76" t="str">
        <f t="shared" si="4"/>
        <v>2018/19</v>
      </c>
      <c r="H140" s="75" t="str">
        <f t="shared" si="5"/>
        <v>2018/19</v>
      </c>
      <c r="M140" s="4"/>
    </row>
    <row r="141" spans="1:13" x14ac:dyDescent="0.25">
      <c r="A141" s="121" t="str">
        <f>'General Fund Disbursements'!C93</f>
        <v>Capital Outlay</v>
      </c>
      <c r="B141" s="75">
        <f>'Cover Sheet'!$D$17</f>
        <v>0</v>
      </c>
      <c r="C141" s="75">
        <f>'Cover Sheet'!$D$17</f>
        <v>0</v>
      </c>
      <c r="D141" s="1" t="s">
        <v>636</v>
      </c>
      <c r="E141" s="130" t="s">
        <v>1185</v>
      </c>
      <c r="F141" s="136">
        <f>'General Fund Disbursements'!F93</f>
        <v>0</v>
      </c>
      <c r="G141" s="76" t="str">
        <f t="shared" si="4"/>
        <v>2018/19</v>
      </c>
      <c r="H141" s="75" t="str">
        <f t="shared" si="5"/>
        <v>2018/19</v>
      </c>
      <c r="M141" s="4"/>
    </row>
    <row r="142" spans="1:13" x14ac:dyDescent="0.25">
      <c r="A142" s="121" t="str">
        <f>'General Fund Disbursements'!C94</f>
        <v>Other Expenses</v>
      </c>
      <c r="B142" s="75">
        <f>'Cover Sheet'!$D$17</f>
        <v>0</v>
      </c>
      <c r="C142" s="75">
        <f>'Cover Sheet'!$D$17</f>
        <v>0</v>
      </c>
      <c r="D142" s="1" t="s">
        <v>957</v>
      </c>
      <c r="E142" s="130" t="s">
        <v>1186</v>
      </c>
      <c r="F142" s="136">
        <f>'General Fund Disbursements'!F94</f>
        <v>0</v>
      </c>
      <c r="G142" s="76" t="str">
        <f t="shared" si="4"/>
        <v>2018/19</v>
      </c>
      <c r="H142" s="75" t="str">
        <f t="shared" si="5"/>
        <v>2018/19</v>
      </c>
      <c r="M142" s="4"/>
    </row>
    <row r="143" spans="1:13" x14ac:dyDescent="0.25">
      <c r="A143" s="121" t="str">
        <f>'General Fund Disbursements'!C95</f>
        <v>President Declared Disaster Expenditures</v>
      </c>
      <c r="B143" s="75">
        <f>'Cover Sheet'!$D$17</f>
        <v>0</v>
      </c>
      <c r="C143" s="75">
        <f>'Cover Sheet'!$D$17</f>
        <v>0</v>
      </c>
      <c r="D143" s="1" t="s">
        <v>637</v>
      </c>
      <c r="E143" s="130" t="s">
        <v>1257</v>
      </c>
      <c r="F143" s="136">
        <f>'General Fund Disbursements'!F95</f>
        <v>0</v>
      </c>
      <c r="G143" s="76" t="str">
        <f t="shared" si="4"/>
        <v>2018/19</v>
      </c>
      <c r="H143" s="75" t="str">
        <f t="shared" si="5"/>
        <v>2018/19</v>
      </c>
      <c r="M143" s="4"/>
    </row>
    <row r="144" spans="1:13" x14ac:dyDescent="0.25">
      <c r="A144" s="121" t="str">
        <f>'General Fund Disbursements'!C97</f>
        <v>Total Early Childhood Special Education Instructional Programs   Ages 0-2</v>
      </c>
      <c r="B144" s="75">
        <f>'Cover Sheet'!$D$17</f>
        <v>0</v>
      </c>
      <c r="C144" s="75">
        <f>'Cover Sheet'!$D$17</f>
        <v>0</v>
      </c>
      <c r="D144" s="1" t="s">
        <v>638</v>
      </c>
      <c r="E144" s="130" t="s">
        <v>1187</v>
      </c>
      <c r="F144" s="136">
        <f>'General Fund Disbursements'!F97</f>
        <v>0</v>
      </c>
      <c r="G144" s="76" t="str">
        <f t="shared" si="4"/>
        <v>2018/19</v>
      </c>
      <c r="H144" s="75" t="str">
        <f t="shared" si="5"/>
        <v>2018/19</v>
      </c>
      <c r="M144" s="4"/>
    </row>
    <row r="145" spans="1:13" x14ac:dyDescent="0.25">
      <c r="A145" s="121" t="str">
        <f>'General Fund Disbursements'!C103</f>
        <v>Salaries</v>
      </c>
      <c r="B145" s="75">
        <f>'Cover Sheet'!$D$17</f>
        <v>0</v>
      </c>
      <c r="C145" s="75">
        <f>'Cover Sheet'!$D$17</f>
        <v>0</v>
      </c>
      <c r="D145" s="1" t="s">
        <v>639</v>
      </c>
      <c r="E145" s="130" t="s">
        <v>186</v>
      </c>
      <c r="F145" s="136">
        <f>'General Fund Disbursements'!F103</f>
        <v>0</v>
      </c>
      <c r="G145" s="76" t="str">
        <f t="shared" si="4"/>
        <v>2018/19</v>
      </c>
      <c r="H145" s="75" t="str">
        <f t="shared" si="5"/>
        <v>2018/19</v>
      </c>
      <c r="M145" s="4"/>
    </row>
    <row r="146" spans="1:13" x14ac:dyDescent="0.25">
      <c r="A146" s="121" t="str">
        <f>'General Fund Disbursements'!C104</f>
        <v>Salary - Stipends</v>
      </c>
      <c r="B146" s="75">
        <f>'Cover Sheet'!$D$17</f>
        <v>0</v>
      </c>
      <c r="C146" s="75">
        <f>'Cover Sheet'!$D$17</f>
        <v>0</v>
      </c>
      <c r="D146" s="1" t="s">
        <v>640</v>
      </c>
      <c r="E146" s="130" t="s">
        <v>187</v>
      </c>
      <c r="F146" s="136">
        <f>'General Fund Disbursements'!F104</f>
        <v>0</v>
      </c>
      <c r="G146" s="76" t="str">
        <f t="shared" si="4"/>
        <v>2018/19</v>
      </c>
      <c r="H146" s="75" t="str">
        <f t="shared" si="5"/>
        <v>2018/19</v>
      </c>
      <c r="M146" s="4"/>
    </row>
    <row r="147" spans="1:13" x14ac:dyDescent="0.25">
      <c r="A147" s="121" t="str">
        <f>'General Fund Disbursements'!C105</f>
        <v>Employee Benefits</v>
      </c>
      <c r="B147" s="75">
        <f>'Cover Sheet'!$D$17</f>
        <v>0</v>
      </c>
      <c r="C147" s="75">
        <f>'Cover Sheet'!$D$17</f>
        <v>0</v>
      </c>
      <c r="D147" s="1" t="s">
        <v>641</v>
      </c>
      <c r="E147" s="130" t="s">
        <v>188</v>
      </c>
      <c r="F147" s="136">
        <f>'General Fund Disbursements'!F105</f>
        <v>0</v>
      </c>
      <c r="G147" s="76" t="str">
        <f t="shared" si="4"/>
        <v>2018/19</v>
      </c>
      <c r="H147" s="75" t="str">
        <f t="shared" si="5"/>
        <v>2018/19</v>
      </c>
      <c r="M147" s="4"/>
    </row>
    <row r="148" spans="1:13" x14ac:dyDescent="0.25">
      <c r="A148" s="121" t="str">
        <f>'General Fund Disbursements'!C106</f>
        <v>Early Retirement or Termination</v>
      </c>
      <c r="B148" s="75">
        <f>'Cover Sheet'!$D$17</f>
        <v>0</v>
      </c>
      <c r="C148" s="75">
        <f>'Cover Sheet'!$D$17</f>
        <v>0</v>
      </c>
      <c r="D148" s="1" t="s">
        <v>642</v>
      </c>
      <c r="E148" s="130" t="s">
        <v>1051</v>
      </c>
      <c r="F148" s="136">
        <f>'General Fund Disbursements'!F106</f>
        <v>0</v>
      </c>
      <c r="G148" s="76" t="str">
        <f t="shared" si="4"/>
        <v>2018/19</v>
      </c>
      <c r="H148" s="75" t="str">
        <f t="shared" si="5"/>
        <v>2018/19</v>
      </c>
      <c r="M148" s="4"/>
    </row>
    <row r="149" spans="1:13" x14ac:dyDescent="0.25">
      <c r="A149" s="121" t="str">
        <f>'General Fund Disbursements'!C107</f>
        <v>Purchased Services</v>
      </c>
      <c r="B149" s="75">
        <f>'Cover Sheet'!$D$17</f>
        <v>0</v>
      </c>
      <c r="C149" s="75">
        <f>'Cover Sheet'!$D$17</f>
        <v>0</v>
      </c>
      <c r="D149" s="1" t="s">
        <v>643</v>
      </c>
      <c r="E149" s="130" t="s">
        <v>189</v>
      </c>
      <c r="F149" s="136">
        <f>'General Fund Disbursements'!F107</f>
        <v>0</v>
      </c>
      <c r="G149" s="76" t="str">
        <f t="shared" si="4"/>
        <v>2018/19</v>
      </c>
      <c r="H149" s="75" t="str">
        <f t="shared" si="5"/>
        <v>2018/19</v>
      </c>
      <c r="M149" s="4"/>
    </row>
    <row r="150" spans="1:13" x14ac:dyDescent="0.25">
      <c r="A150" s="121" t="str">
        <f>'General Fund Disbursements'!C108</f>
        <v>Distance Education &amp; Telecommunications</v>
      </c>
      <c r="B150" s="75">
        <f>'Cover Sheet'!$D$17</f>
        <v>0</v>
      </c>
      <c r="C150" s="75">
        <f>'Cover Sheet'!$D$17</f>
        <v>0</v>
      </c>
      <c r="D150" s="1" t="s">
        <v>644</v>
      </c>
      <c r="E150" s="130" t="s">
        <v>190</v>
      </c>
      <c r="F150" s="136">
        <f>'General Fund Disbursements'!F108</f>
        <v>0</v>
      </c>
      <c r="G150" s="76" t="str">
        <f t="shared" si="4"/>
        <v>2018/19</v>
      </c>
      <c r="H150" s="75" t="str">
        <f t="shared" si="5"/>
        <v>2018/19</v>
      </c>
      <c r="M150" s="4"/>
    </row>
    <row r="151" spans="1:13" x14ac:dyDescent="0.25">
      <c r="A151" s="121" t="str">
        <f>'General Fund Disbursements'!C109</f>
        <v>Supplies and Materials</v>
      </c>
      <c r="B151" s="75">
        <f>'Cover Sheet'!$D$17</f>
        <v>0</v>
      </c>
      <c r="C151" s="75">
        <f>'Cover Sheet'!$D$17</f>
        <v>0</v>
      </c>
      <c r="D151" s="1" t="s">
        <v>645</v>
      </c>
      <c r="E151" s="130" t="s">
        <v>191</v>
      </c>
      <c r="F151" s="136">
        <f>'General Fund Disbursements'!F109</f>
        <v>0</v>
      </c>
      <c r="G151" s="76" t="str">
        <f t="shared" si="4"/>
        <v>2018/19</v>
      </c>
      <c r="H151" s="75" t="str">
        <f t="shared" si="5"/>
        <v>2018/19</v>
      </c>
      <c r="M151" s="4"/>
    </row>
    <row r="152" spans="1:13" x14ac:dyDescent="0.25">
      <c r="A152" s="121" t="str">
        <f>'General Fund Disbursements'!C110</f>
        <v>Capital Outlay</v>
      </c>
      <c r="B152" s="75">
        <f>'Cover Sheet'!$D$17</f>
        <v>0</v>
      </c>
      <c r="C152" s="75">
        <f>'Cover Sheet'!$D$17</f>
        <v>0</v>
      </c>
      <c r="D152" s="1" t="s">
        <v>646</v>
      </c>
      <c r="E152" s="130" t="s">
        <v>192</v>
      </c>
      <c r="F152" s="136">
        <f>'General Fund Disbursements'!F110</f>
        <v>0</v>
      </c>
      <c r="G152" s="76" t="str">
        <f t="shared" si="4"/>
        <v>2018/19</v>
      </c>
      <c r="H152" s="75" t="str">
        <f t="shared" si="5"/>
        <v>2018/19</v>
      </c>
      <c r="M152" s="4"/>
    </row>
    <row r="153" spans="1:13" x14ac:dyDescent="0.25">
      <c r="A153" s="121" t="str">
        <f>'General Fund Disbursements'!C111</f>
        <v>Other Expenses</v>
      </c>
      <c r="B153" s="75">
        <f>'Cover Sheet'!$D$17</f>
        <v>0</v>
      </c>
      <c r="C153" s="75">
        <f>'Cover Sheet'!$D$17</f>
        <v>0</v>
      </c>
      <c r="D153" s="1" t="s">
        <v>958</v>
      </c>
      <c r="E153" s="130" t="s">
        <v>193</v>
      </c>
      <c r="F153" s="136">
        <f>'General Fund Disbursements'!F111</f>
        <v>0</v>
      </c>
      <c r="G153" s="76" t="str">
        <f t="shared" si="4"/>
        <v>2018/19</v>
      </c>
      <c r="H153" s="75" t="str">
        <f t="shared" si="5"/>
        <v>2018/19</v>
      </c>
      <c r="M153" s="4"/>
    </row>
    <row r="154" spans="1:13" x14ac:dyDescent="0.25">
      <c r="A154" s="121" t="str">
        <f>'General Fund Disbursements'!C112</f>
        <v>President Declared Disaster Expenditures</v>
      </c>
      <c r="B154" s="75">
        <f>'Cover Sheet'!$D$17</f>
        <v>0</v>
      </c>
      <c r="C154" s="75">
        <f>'Cover Sheet'!$D$17</f>
        <v>0</v>
      </c>
      <c r="D154" s="1" t="s">
        <v>647</v>
      </c>
      <c r="E154" s="130" t="s">
        <v>1580</v>
      </c>
      <c r="F154" s="136">
        <f>'General Fund Disbursements'!F112</f>
        <v>0</v>
      </c>
      <c r="G154" s="76" t="str">
        <f t="shared" si="4"/>
        <v>2018/19</v>
      </c>
      <c r="H154" s="75" t="str">
        <f t="shared" si="5"/>
        <v>2018/19</v>
      </c>
      <c r="M154" s="4"/>
    </row>
    <row r="155" spans="1:13" x14ac:dyDescent="0.25">
      <c r="A155" s="121" t="str">
        <f>'General Fund Disbursements'!C114</f>
        <v xml:space="preserve">Total Student Non-Instructional (Support) Services and </v>
      </c>
      <c r="B155" s="75">
        <f>'Cover Sheet'!$D$17</f>
        <v>0</v>
      </c>
      <c r="C155" s="75">
        <f>'Cover Sheet'!$D$17</f>
        <v>0</v>
      </c>
      <c r="D155" s="1" t="s">
        <v>648</v>
      </c>
      <c r="E155" s="130" t="s">
        <v>194</v>
      </c>
      <c r="F155" s="136">
        <f>'General Fund Disbursements'!F114</f>
        <v>0</v>
      </c>
      <c r="G155" s="76" t="str">
        <f t="shared" si="4"/>
        <v>2018/19</v>
      </c>
      <c r="H155" s="75" t="str">
        <f t="shared" si="5"/>
        <v>2018/19</v>
      </c>
      <c r="M155" s="4"/>
    </row>
    <row r="156" spans="1:13" x14ac:dyDescent="0.25">
      <c r="A156" s="121" t="str">
        <f>'General Fund Disbursements'!C120</f>
        <v>Salaries</v>
      </c>
      <c r="B156" s="75">
        <f>'Cover Sheet'!$D$17</f>
        <v>0</v>
      </c>
      <c r="C156" s="75">
        <f>'Cover Sheet'!$D$17</f>
        <v>0</v>
      </c>
      <c r="D156" s="1" t="s">
        <v>649</v>
      </c>
      <c r="E156" s="130" t="s">
        <v>195</v>
      </c>
      <c r="F156" s="136">
        <f>'General Fund Disbursements'!F120</f>
        <v>0</v>
      </c>
      <c r="G156" s="76" t="str">
        <f t="shared" si="4"/>
        <v>2018/19</v>
      </c>
      <c r="H156" s="75" t="str">
        <f t="shared" si="5"/>
        <v>2018/19</v>
      </c>
      <c r="M156" s="4"/>
    </row>
    <row r="157" spans="1:13" x14ac:dyDescent="0.25">
      <c r="A157" s="121" t="str">
        <f>'General Fund Disbursements'!C121</f>
        <v>Salary - Stipends</v>
      </c>
      <c r="B157" s="75">
        <f>'Cover Sheet'!$D$17</f>
        <v>0</v>
      </c>
      <c r="C157" s="75">
        <f>'Cover Sheet'!$D$17</f>
        <v>0</v>
      </c>
      <c r="D157" s="1" t="s">
        <v>650</v>
      </c>
      <c r="E157" s="130" t="s">
        <v>196</v>
      </c>
      <c r="F157" s="136">
        <f>'General Fund Disbursements'!F121</f>
        <v>0</v>
      </c>
      <c r="G157" s="76" t="str">
        <f t="shared" si="4"/>
        <v>2018/19</v>
      </c>
      <c r="H157" s="75" t="str">
        <f t="shared" si="5"/>
        <v>2018/19</v>
      </c>
      <c r="M157" s="4"/>
    </row>
    <row r="158" spans="1:13" x14ac:dyDescent="0.25">
      <c r="A158" s="121" t="str">
        <f>'General Fund Disbursements'!C122</f>
        <v>Employee Benefits</v>
      </c>
      <c r="B158" s="75">
        <f>'Cover Sheet'!$D$17</f>
        <v>0</v>
      </c>
      <c r="C158" s="75">
        <f>'Cover Sheet'!$D$17</f>
        <v>0</v>
      </c>
      <c r="D158" s="1" t="s">
        <v>651</v>
      </c>
      <c r="E158" s="130" t="s">
        <v>197</v>
      </c>
      <c r="F158" s="136">
        <f>'General Fund Disbursements'!F122</f>
        <v>0</v>
      </c>
      <c r="G158" s="76" t="str">
        <f t="shared" si="4"/>
        <v>2018/19</v>
      </c>
      <c r="H158" s="75" t="str">
        <f t="shared" si="5"/>
        <v>2018/19</v>
      </c>
      <c r="M158" s="4"/>
    </row>
    <row r="159" spans="1:13" x14ac:dyDescent="0.25">
      <c r="A159" s="121" t="str">
        <f>'General Fund Disbursements'!C123</f>
        <v>Early Retirement or Termination</v>
      </c>
      <c r="B159" s="75">
        <f>'Cover Sheet'!$D$17</f>
        <v>0</v>
      </c>
      <c r="C159" s="75">
        <f>'Cover Sheet'!$D$17</f>
        <v>0</v>
      </c>
      <c r="D159" s="1" t="s">
        <v>1229</v>
      </c>
      <c r="E159" s="130" t="s">
        <v>1052</v>
      </c>
      <c r="F159" s="136">
        <f>'General Fund Disbursements'!F123</f>
        <v>0</v>
      </c>
      <c r="G159" s="76" t="str">
        <f t="shared" si="4"/>
        <v>2018/19</v>
      </c>
      <c r="H159" s="75" t="str">
        <f t="shared" si="5"/>
        <v>2018/19</v>
      </c>
      <c r="M159" s="4"/>
    </row>
    <row r="160" spans="1:13" x14ac:dyDescent="0.25">
      <c r="A160" s="121" t="str">
        <f>'General Fund Disbursements'!C124</f>
        <v>Purchased Services</v>
      </c>
      <c r="B160" s="75">
        <f>'Cover Sheet'!$D$17</f>
        <v>0</v>
      </c>
      <c r="C160" s="75">
        <f>'Cover Sheet'!$D$17</f>
        <v>0</v>
      </c>
      <c r="D160" s="1" t="s">
        <v>1230</v>
      </c>
      <c r="E160" s="130" t="s">
        <v>198</v>
      </c>
      <c r="F160" s="136">
        <f>'General Fund Disbursements'!F124</f>
        <v>0</v>
      </c>
      <c r="G160" s="76" t="str">
        <f t="shared" si="4"/>
        <v>2018/19</v>
      </c>
      <c r="H160" s="75" t="str">
        <f t="shared" si="5"/>
        <v>2018/19</v>
      </c>
      <c r="M160" s="4"/>
    </row>
    <row r="161" spans="1:13" x14ac:dyDescent="0.25">
      <c r="A161" s="121" t="str">
        <f>'General Fund Disbursements'!C125</f>
        <v>Distance Education &amp; Telecommunications</v>
      </c>
      <c r="B161" s="75">
        <f>'Cover Sheet'!$D$17</f>
        <v>0</v>
      </c>
      <c r="C161" s="75">
        <f>'Cover Sheet'!$D$17</f>
        <v>0</v>
      </c>
      <c r="D161" s="1" t="s">
        <v>1759</v>
      </c>
      <c r="E161" s="130" t="s">
        <v>199</v>
      </c>
      <c r="F161" s="136">
        <f>'General Fund Disbursements'!F125</f>
        <v>0</v>
      </c>
      <c r="G161" s="76" t="str">
        <f t="shared" si="4"/>
        <v>2018/19</v>
      </c>
      <c r="H161" s="75" t="str">
        <f t="shared" si="5"/>
        <v>2018/19</v>
      </c>
      <c r="M161" s="4"/>
    </row>
    <row r="162" spans="1:13" x14ac:dyDescent="0.25">
      <c r="A162" s="121" t="str">
        <f>'General Fund Disbursements'!C126</f>
        <v>Supplies and Materials</v>
      </c>
      <c r="B162" s="75">
        <f>'Cover Sheet'!$D$17</f>
        <v>0</v>
      </c>
      <c r="C162" s="75">
        <f>'Cover Sheet'!$D$17</f>
        <v>0</v>
      </c>
      <c r="D162" s="1" t="s">
        <v>1760</v>
      </c>
      <c r="E162" s="130" t="s">
        <v>200</v>
      </c>
      <c r="F162" s="136">
        <f>'General Fund Disbursements'!F126</f>
        <v>0</v>
      </c>
      <c r="G162" s="76" t="str">
        <f t="shared" ref="G162:G224" si="6">$G$2</f>
        <v>2018/19</v>
      </c>
      <c r="H162" s="75" t="str">
        <f t="shared" ref="H162:H224" si="7">$H$2</f>
        <v>2018/19</v>
      </c>
      <c r="M162" s="4"/>
    </row>
    <row r="163" spans="1:13" x14ac:dyDescent="0.25">
      <c r="A163" s="121" t="str">
        <f>'General Fund Disbursements'!C127</f>
        <v>Capital Outlay</v>
      </c>
      <c r="B163" s="75">
        <f>'Cover Sheet'!$D$17</f>
        <v>0</v>
      </c>
      <c r="C163" s="75">
        <f>'Cover Sheet'!$D$17</f>
        <v>0</v>
      </c>
      <c r="D163" s="1" t="s">
        <v>1761</v>
      </c>
      <c r="E163" s="130" t="s">
        <v>201</v>
      </c>
      <c r="F163" s="136">
        <f>'General Fund Disbursements'!F127</f>
        <v>0</v>
      </c>
      <c r="G163" s="76" t="str">
        <f t="shared" si="6"/>
        <v>2018/19</v>
      </c>
      <c r="H163" s="75" t="str">
        <f t="shared" si="7"/>
        <v>2018/19</v>
      </c>
      <c r="M163" s="4"/>
    </row>
    <row r="164" spans="1:13" x14ac:dyDescent="0.25">
      <c r="A164" s="121" t="str">
        <f>'General Fund Disbursements'!C128</f>
        <v>Other Expenses</v>
      </c>
      <c r="B164" s="75">
        <f>'Cover Sheet'!$D$17</f>
        <v>0</v>
      </c>
      <c r="C164" s="75">
        <f>'Cover Sheet'!$D$17</f>
        <v>0</v>
      </c>
      <c r="D164" s="1" t="s">
        <v>1762</v>
      </c>
      <c r="E164" s="130" t="s">
        <v>202</v>
      </c>
      <c r="F164" s="136">
        <f>'General Fund Disbursements'!F128</f>
        <v>0</v>
      </c>
      <c r="G164" s="76" t="str">
        <f t="shared" si="6"/>
        <v>2018/19</v>
      </c>
      <c r="H164" s="75" t="str">
        <f t="shared" si="7"/>
        <v>2018/19</v>
      </c>
      <c r="M164" s="4"/>
    </row>
    <row r="165" spans="1:13" x14ac:dyDescent="0.25">
      <c r="A165" s="121" t="str">
        <f>'General Fund Disbursements'!C129</f>
        <v>President Declared Disaster Expenditures</v>
      </c>
      <c r="B165" s="75">
        <f>'Cover Sheet'!$D$17</f>
        <v>0</v>
      </c>
      <c r="C165" s="75">
        <f>'Cover Sheet'!$D$17</f>
        <v>0</v>
      </c>
      <c r="D165" s="1" t="s">
        <v>1763</v>
      </c>
      <c r="E165" s="130" t="s">
        <v>1259</v>
      </c>
      <c r="F165" s="136">
        <f>'General Fund Disbursements'!F129</f>
        <v>0</v>
      </c>
      <c r="G165" s="76" t="str">
        <f t="shared" si="6"/>
        <v>2018/19</v>
      </c>
      <c r="H165" s="75" t="str">
        <f t="shared" si="7"/>
        <v>2018/19</v>
      </c>
      <c r="M165" s="4"/>
    </row>
    <row r="166" spans="1:13" x14ac:dyDescent="0.25">
      <c r="A166" s="121" t="str">
        <f>'General Fund Disbursements'!C131</f>
        <v xml:space="preserve">Total Support Services - Pupils - Safety &amp; Security  </v>
      </c>
      <c r="B166" s="75">
        <f>'Cover Sheet'!$D$17</f>
        <v>0</v>
      </c>
      <c r="C166" s="75">
        <f>'Cover Sheet'!$D$17</f>
        <v>0</v>
      </c>
      <c r="D166" s="1" t="s">
        <v>1764</v>
      </c>
      <c r="E166" s="130" t="s">
        <v>203</v>
      </c>
      <c r="F166" s="136">
        <f>'General Fund Disbursements'!F131</f>
        <v>0</v>
      </c>
      <c r="G166" s="76" t="str">
        <f t="shared" si="6"/>
        <v>2018/19</v>
      </c>
      <c r="H166" s="75" t="str">
        <f t="shared" si="7"/>
        <v>2018/19</v>
      </c>
      <c r="M166" s="4"/>
    </row>
    <row r="167" spans="1:13" x14ac:dyDescent="0.25">
      <c r="A167" s="121" t="str">
        <f>'General Fund Disbursements'!C139</f>
        <v>Salaries</v>
      </c>
      <c r="B167" s="75">
        <f>'Cover Sheet'!$D$17</f>
        <v>0</v>
      </c>
      <c r="C167" s="75">
        <f>'Cover Sheet'!$D$17</f>
        <v>0</v>
      </c>
      <c r="D167" s="1" t="s">
        <v>1765</v>
      </c>
      <c r="E167" s="130" t="s">
        <v>204</v>
      </c>
      <c r="F167" s="136">
        <f>'General Fund Disbursements'!F139</f>
        <v>0</v>
      </c>
      <c r="G167" s="76" t="str">
        <f t="shared" si="6"/>
        <v>2018/19</v>
      </c>
      <c r="H167" s="75" t="str">
        <f t="shared" si="7"/>
        <v>2018/19</v>
      </c>
      <c r="M167" s="4"/>
    </row>
    <row r="168" spans="1:13" x14ac:dyDescent="0.25">
      <c r="A168" s="121" t="str">
        <f>'General Fund Disbursements'!C140</f>
        <v>Salary - Stipends</v>
      </c>
      <c r="B168" s="75">
        <f>'Cover Sheet'!$D$17</f>
        <v>0</v>
      </c>
      <c r="C168" s="75">
        <f>'Cover Sheet'!$D$17</f>
        <v>0</v>
      </c>
      <c r="D168" s="1" t="s">
        <v>1766</v>
      </c>
      <c r="E168" s="130" t="s">
        <v>205</v>
      </c>
      <c r="F168" s="136">
        <f>'General Fund Disbursements'!F140</f>
        <v>0</v>
      </c>
      <c r="G168" s="76" t="str">
        <f t="shared" si="6"/>
        <v>2018/19</v>
      </c>
      <c r="H168" s="75" t="str">
        <f t="shared" si="7"/>
        <v>2018/19</v>
      </c>
      <c r="M168" s="4"/>
    </row>
    <row r="169" spans="1:13" x14ac:dyDescent="0.25">
      <c r="A169" s="121" t="str">
        <f>'General Fund Disbursements'!C141</f>
        <v>Employee Benefits</v>
      </c>
      <c r="B169" s="75">
        <f>'Cover Sheet'!$D$17</f>
        <v>0</v>
      </c>
      <c r="C169" s="75">
        <f>'Cover Sheet'!$D$17</f>
        <v>0</v>
      </c>
      <c r="D169" s="1" t="s">
        <v>1767</v>
      </c>
      <c r="E169" s="130" t="s">
        <v>206</v>
      </c>
      <c r="F169" s="136">
        <f>'General Fund Disbursements'!F141</f>
        <v>0</v>
      </c>
      <c r="G169" s="76" t="str">
        <f t="shared" si="6"/>
        <v>2018/19</v>
      </c>
      <c r="H169" s="75" t="str">
        <f t="shared" si="7"/>
        <v>2018/19</v>
      </c>
    </row>
    <row r="170" spans="1:13" x14ac:dyDescent="0.25">
      <c r="A170" s="121" t="str">
        <f>'General Fund Disbursements'!C142</f>
        <v>Early Retirement or Termination</v>
      </c>
      <c r="B170" s="75">
        <f>'Cover Sheet'!$D$17</f>
        <v>0</v>
      </c>
      <c r="C170" s="75">
        <f>'Cover Sheet'!$D$17</f>
        <v>0</v>
      </c>
      <c r="D170" s="1" t="s">
        <v>1768</v>
      </c>
      <c r="E170" s="130" t="s">
        <v>1053</v>
      </c>
      <c r="F170" s="136">
        <f>'General Fund Disbursements'!F142</f>
        <v>0</v>
      </c>
      <c r="G170" s="76" t="str">
        <f t="shared" si="6"/>
        <v>2018/19</v>
      </c>
      <c r="H170" s="75" t="str">
        <f t="shared" si="7"/>
        <v>2018/19</v>
      </c>
    </row>
    <row r="171" spans="1:13" x14ac:dyDescent="0.25">
      <c r="A171" s="121" t="str">
        <f>'General Fund Disbursements'!C143</f>
        <v xml:space="preserve">Purchased Services </v>
      </c>
      <c r="B171" s="75">
        <f>'Cover Sheet'!$D$17</f>
        <v>0</v>
      </c>
      <c r="C171" s="75">
        <f>'Cover Sheet'!$D$17</f>
        <v>0</v>
      </c>
      <c r="D171" s="1" t="s">
        <v>1769</v>
      </c>
      <c r="E171" s="130" t="s">
        <v>207</v>
      </c>
      <c r="F171" s="136">
        <f>'General Fund Disbursements'!F143</f>
        <v>0</v>
      </c>
      <c r="G171" s="76" t="str">
        <f t="shared" si="6"/>
        <v>2018/19</v>
      </c>
      <c r="H171" s="75" t="str">
        <f t="shared" si="7"/>
        <v>2018/19</v>
      </c>
    </row>
    <row r="172" spans="1:13" x14ac:dyDescent="0.25">
      <c r="A172" s="121" t="str">
        <f>'General Fund Disbursements'!C144</f>
        <v>Distance Education &amp; Telecommunications</v>
      </c>
      <c r="B172" s="75">
        <f>'Cover Sheet'!$D$17</f>
        <v>0</v>
      </c>
      <c r="C172" s="75">
        <f>'Cover Sheet'!$D$17</f>
        <v>0</v>
      </c>
      <c r="D172" s="1" t="s">
        <v>1770</v>
      </c>
      <c r="E172" s="130" t="s">
        <v>208</v>
      </c>
      <c r="F172" s="136">
        <f>'General Fund Disbursements'!F144</f>
        <v>0</v>
      </c>
      <c r="G172" s="76" t="str">
        <f t="shared" si="6"/>
        <v>2018/19</v>
      </c>
      <c r="H172" s="75" t="str">
        <f t="shared" si="7"/>
        <v>2018/19</v>
      </c>
    </row>
    <row r="173" spans="1:13" x14ac:dyDescent="0.25">
      <c r="A173" s="121" t="str">
        <f>'General Fund Disbursements'!C145</f>
        <v>Supplies and Materials</v>
      </c>
      <c r="B173" s="75">
        <f>'Cover Sheet'!$D$17</f>
        <v>0</v>
      </c>
      <c r="C173" s="75">
        <f>'Cover Sheet'!$D$17</f>
        <v>0</v>
      </c>
      <c r="D173" s="1" t="s">
        <v>1771</v>
      </c>
      <c r="E173" s="130" t="s">
        <v>209</v>
      </c>
      <c r="F173" s="136">
        <f>'General Fund Disbursements'!F145</f>
        <v>0</v>
      </c>
      <c r="G173" s="76" t="str">
        <f t="shared" si="6"/>
        <v>2018/19</v>
      </c>
      <c r="H173" s="75" t="str">
        <f t="shared" si="7"/>
        <v>2018/19</v>
      </c>
    </row>
    <row r="174" spans="1:13" x14ac:dyDescent="0.25">
      <c r="A174" s="121" t="str">
        <f>'General Fund Disbursements'!C146</f>
        <v>Capital Outlay</v>
      </c>
      <c r="B174" s="75">
        <f>'Cover Sheet'!$D$17</f>
        <v>0</v>
      </c>
      <c r="C174" s="75">
        <f>'Cover Sheet'!$D$17</f>
        <v>0</v>
      </c>
      <c r="D174" s="1" t="s">
        <v>652</v>
      </c>
      <c r="E174" s="130" t="s">
        <v>210</v>
      </c>
      <c r="F174" s="136">
        <f>'General Fund Disbursements'!F146</f>
        <v>0</v>
      </c>
      <c r="G174" s="76" t="str">
        <f t="shared" si="6"/>
        <v>2018/19</v>
      </c>
      <c r="H174" s="75" t="str">
        <f t="shared" si="7"/>
        <v>2018/19</v>
      </c>
    </row>
    <row r="175" spans="1:13" x14ac:dyDescent="0.25">
      <c r="A175" s="121" t="str">
        <f>'General Fund Disbursements'!C147</f>
        <v>Other Expenses</v>
      </c>
      <c r="B175" s="75">
        <f>'Cover Sheet'!$D$17</f>
        <v>0</v>
      </c>
      <c r="C175" s="75">
        <f>'Cover Sheet'!$D$17</f>
        <v>0</v>
      </c>
      <c r="D175" s="1" t="s">
        <v>653</v>
      </c>
      <c r="E175" s="130" t="s">
        <v>211</v>
      </c>
      <c r="F175" s="136">
        <f>'General Fund Disbursements'!F147</f>
        <v>0</v>
      </c>
      <c r="G175" s="76" t="str">
        <f t="shared" si="6"/>
        <v>2018/19</v>
      </c>
      <c r="H175" s="75" t="str">
        <f t="shared" si="7"/>
        <v>2018/19</v>
      </c>
    </row>
    <row r="176" spans="1:13" x14ac:dyDescent="0.25">
      <c r="A176" s="121" t="str">
        <f>'General Fund Disbursements'!C149</f>
        <v xml:space="preserve">Total Staff Development and In-Service to Schools </v>
      </c>
      <c r="B176" s="75">
        <f>'Cover Sheet'!$D$17</f>
        <v>0</v>
      </c>
      <c r="C176" s="75">
        <f>'Cover Sheet'!$D$17</f>
        <v>0</v>
      </c>
      <c r="D176" s="1" t="s">
        <v>654</v>
      </c>
      <c r="E176" s="130" t="s">
        <v>212</v>
      </c>
      <c r="F176" s="136">
        <f>'General Fund Disbursements'!F149</f>
        <v>0</v>
      </c>
      <c r="G176" s="76" t="str">
        <f t="shared" si="6"/>
        <v>2018/19</v>
      </c>
      <c r="H176" s="75" t="str">
        <f t="shared" si="7"/>
        <v>2018/19</v>
      </c>
    </row>
    <row r="177" spans="1:8" x14ac:dyDescent="0.25">
      <c r="A177" s="121" t="str">
        <f>'General Fund Disbursements'!C155</f>
        <v>Salaries</v>
      </c>
      <c r="B177" s="75">
        <f>'Cover Sheet'!$D$17</f>
        <v>0</v>
      </c>
      <c r="C177" s="75">
        <f>'Cover Sheet'!$D$17</f>
        <v>0</v>
      </c>
      <c r="D177" s="1" t="s">
        <v>655</v>
      </c>
      <c r="E177" s="130" t="s">
        <v>213</v>
      </c>
      <c r="F177" s="136">
        <f>'General Fund Disbursements'!F155</f>
        <v>0</v>
      </c>
      <c r="G177" s="76" t="str">
        <f t="shared" si="6"/>
        <v>2018/19</v>
      </c>
      <c r="H177" s="75" t="str">
        <f t="shared" si="7"/>
        <v>2018/19</v>
      </c>
    </row>
    <row r="178" spans="1:8" x14ac:dyDescent="0.25">
      <c r="A178" s="121" t="str">
        <f>'General Fund Disbursements'!C156</f>
        <v>Salary - Stipends</v>
      </c>
      <c r="B178" s="75">
        <f>'Cover Sheet'!$D$17</f>
        <v>0</v>
      </c>
      <c r="C178" s="75">
        <f>'Cover Sheet'!$D$17</f>
        <v>0</v>
      </c>
      <c r="D178" s="1" t="s">
        <v>656</v>
      </c>
      <c r="E178" s="130" t="s">
        <v>214</v>
      </c>
      <c r="F178" s="136">
        <f>'General Fund Disbursements'!F156</f>
        <v>0</v>
      </c>
      <c r="G178" s="76" t="str">
        <f t="shared" si="6"/>
        <v>2018/19</v>
      </c>
      <c r="H178" s="75" t="str">
        <f t="shared" si="7"/>
        <v>2018/19</v>
      </c>
    </row>
    <row r="179" spans="1:8" x14ac:dyDescent="0.25">
      <c r="A179" s="121" t="str">
        <f>'General Fund Disbursements'!C157</f>
        <v>Employee Benefits</v>
      </c>
      <c r="B179" s="75">
        <f>'Cover Sheet'!$D$17</f>
        <v>0</v>
      </c>
      <c r="C179" s="75">
        <f>'Cover Sheet'!$D$17</f>
        <v>0</v>
      </c>
      <c r="D179" s="1" t="s">
        <v>657</v>
      </c>
      <c r="E179" s="130" t="s">
        <v>215</v>
      </c>
      <c r="F179" s="136">
        <f>'General Fund Disbursements'!F157</f>
        <v>0</v>
      </c>
      <c r="G179" s="76" t="str">
        <f t="shared" si="6"/>
        <v>2018/19</v>
      </c>
      <c r="H179" s="75" t="str">
        <f t="shared" si="7"/>
        <v>2018/19</v>
      </c>
    </row>
    <row r="180" spans="1:8" x14ac:dyDescent="0.25">
      <c r="A180" s="121" t="str">
        <f>'General Fund Disbursements'!C158</f>
        <v>Early Retirement or Termination</v>
      </c>
      <c r="B180" s="75">
        <f>'Cover Sheet'!$D$17</f>
        <v>0</v>
      </c>
      <c r="C180" s="75">
        <f>'Cover Sheet'!$D$17</f>
        <v>0</v>
      </c>
      <c r="D180" s="1" t="s">
        <v>658</v>
      </c>
      <c r="E180" s="130" t="s">
        <v>1054</v>
      </c>
      <c r="F180" s="136">
        <f>'General Fund Disbursements'!F158</f>
        <v>0</v>
      </c>
      <c r="G180" s="76" t="str">
        <f t="shared" si="6"/>
        <v>2018/19</v>
      </c>
      <c r="H180" s="75" t="str">
        <f t="shared" si="7"/>
        <v>2018/19</v>
      </c>
    </row>
    <row r="181" spans="1:8" x14ac:dyDescent="0.25">
      <c r="A181" s="121" t="str">
        <f>'General Fund Disbursements'!C159</f>
        <v>Purchased Services</v>
      </c>
      <c r="B181" s="75">
        <f>'Cover Sheet'!$D$17</f>
        <v>0</v>
      </c>
      <c r="C181" s="75">
        <f>'Cover Sheet'!$D$17</f>
        <v>0</v>
      </c>
      <c r="D181" s="1" t="s">
        <v>659</v>
      </c>
      <c r="E181" s="130" t="s">
        <v>216</v>
      </c>
      <c r="F181" s="136">
        <f>'General Fund Disbursements'!F159</f>
        <v>0</v>
      </c>
      <c r="G181" s="76" t="str">
        <f t="shared" si="6"/>
        <v>2018/19</v>
      </c>
      <c r="H181" s="75" t="str">
        <f t="shared" si="7"/>
        <v>2018/19</v>
      </c>
    </row>
    <row r="182" spans="1:8" x14ac:dyDescent="0.25">
      <c r="A182" s="121" t="str">
        <f>'General Fund Disbursements'!C160</f>
        <v>Distance Education &amp; Telecommunications</v>
      </c>
      <c r="B182" s="75">
        <f>'Cover Sheet'!$D$17</f>
        <v>0</v>
      </c>
      <c r="C182" s="75">
        <f>'Cover Sheet'!$D$17</f>
        <v>0</v>
      </c>
      <c r="D182" s="1" t="s">
        <v>660</v>
      </c>
      <c r="E182" s="130" t="s">
        <v>217</v>
      </c>
      <c r="F182" s="136">
        <f>'General Fund Disbursements'!F160</f>
        <v>0</v>
      </c>
      <c r="G182" s="76" t="str">
        <f t="shared" si="6"/>
        <v>2018/19</v>
      </c>
      <c r="H182" s="75" t="str">
        <f t="shared" si="7"/>
        <v>2018/19</v>
      </c>
    </row>
    <row r="183" spans="1:8" x14ac:dyDescent="0.25">
      <c r="A183" s="121" t="str">
        <f>'General Fund Disbursements'!C161</f>
        <v>Supplies and Materials</v>
      </c>
      <c r="B183" s="75">
        <f>'Cover Sheet'!$D$17</f>
        <v>0</v>
      </c>
      <c r="C183" s="75">
        <f>'Cover Sheet'!$D$17</f>
        <v>0</v>
      </c>
      <c r="D183" s="1" t="s">
        <v>959</v>
      </c>
      <c r="E183" s="130" t="s">
        <v>218</v>
      </c>
      <c r="F183" s="136">
        <f>'General Fund Disbursements'!F161</f>
        <v>0</v>
      </c>
      <c r="G183" s="76" t="str">
        <f t="shared" si="6"/>
        <v>2018/19</v>
      </c>
      <c r="H183" s="75" t="str">
        <f t="shared" si="7"/>
        <v>2018/19</v>
      </c>
    </row>
    <row r="184" spans="1:8" x14ac:dyDescent="0.25">
      <c r="A184" s="121" t="str">
        <f>'General Fund Disbursements'!C162</f>
        <v>Capital Outlay</v>
      </c>
      <c r="B184" s="75">
        <f>'Cover Sheet'!$D$17</f>
        <v>0</v>
      </c>
      <c r="C184" s="75">
        <f>'Cover Sheet'!$D$17</f>
        <v>0</v>
      </c>
      <c r="D184" s="1" t="s">
        <v>661</v>
      </c>
      <c r="E184" s="130" t="s">
        <v>219</v>
      </c>
      <c r="F184" s="136">
        <f>'General Fund Disbursements'!F162</f>
        <v>0</v>
      </c>
      <c r="G184" s="76" t="str">
        <f t="shared" si="6"/>
        <v>2018/19</v>
      </c>
      <c r="H184" s="75" t="str">
        <f t="shared" si="7"/>
        <v>2018/19</v>
      </c>
    </row>
    <row r="185" spans="1:8" x14ac:dyDescent="0.25">
      <c r="A185" s="121" t="str">
        <f>'General Fund Disbursements'!C163</f>
        <v>Other Expenses</v>
      </c>
      <c r="B185" s="75">
        <f>'Cover Sheet'!$D$17</f>
        <v>0</v>
      </c>
      <c r="C185" s="75">
        <f>'Cover Sheet'!$D$17</f>
        <v>0</v>
      </c>
      <c r="D185" s="1" t="s">
        <v>662</v>
      </c>
      <c r="E185" s="130" t="s">
        <v>220</v>
      </c>
      <c r="F185" s="136">
        <f>'General Fund Disbursements'!F163</f>
        <v>0</v>
      </c>
      <c r="G185" s="76" t="str">
        <f t="shared" si="6"/>
        <v>2018/19</v>
      </c>
      <c r="H185" s="75" t="str">
        <f t="shared" si="7"/>
        <v>2018/19</v>
      </c>
    </row>
    <row r="186" spans="1:8" x14ac:dyDescent="0.25">
      <c r="A186" s="121" t="str">
        <f>'General Fund Disbursements'!C165</f>
        <v>Total Production and Media Services to Schools</v>
      </c>
      <c r="B186" s="75">
        <f>'Cover Sheet'!$D$17</f>
        <v>0</v>
      </c>
      <c r="C186" s="75">
        <f>'Cover Sheet'!$D$17</f>
        <v>0</v>
      </c>
      <c r="D186" s="1" t="s">
        <v>663</v>
      </c>
      <c r="E186" s="130" t="s">
        <v>221</v>
      </c>
      <c r="F186" s="136">
        <f>'General Fund Disbursements'!F165</f>
        <v>0</v>
      </c>
      <c r="G186" s="76" t="str">
        <f t="shared" si="6"/>
        <v>2018/19</v>
      </c>
      <c r="H186" s="75" t="str">
        <f t="shared" si="7"/>
        <v>2018/19</v>
      </c>
    </row>
    <row r="187" spans="1:8" x14ac:dyDescent="0.25">
      <c r="A187" s="121" t="str">
        <f>'General Fund Disbursements'!C168</f>
        <v>Total Support Services Staff (Add 2212 and 2222)</v>
      </c>
      <c r="B187" s="75">
        <f>'Cover Sheet'!$D$17</f>
        <v>0</v>
      </c>
      <c r="C187" s="75">
        <f>'Cover Sheet'!$D$17</f>
        <v>0</v>
      </c>
      <c r="D187" s="1" t="s">
        <v>664</v>
      </c>
      <c r="E187" s="130" t="s">
        <v>223</v>
      </c>
      <c r="F187" s="136">
        <f>'General Fund Disbursements'!F168</f>
        <v>0</v>
      </c>
      <c r="G187" s="76" t="str">
        <f t="shared" si="6"/>
        <v>2018/19</v>
      </c>
      <c r="H187" s="75" t="str">
        <f t="shared" si="7"/>
        <v>2018/19</v>
      </c>
    </row>
    <row r="188" spans="1:8" x14ac:dyDescent="0.25">
      <c r="A188" s="121" t="str">
        <f>'General Fund Disbursements'!C175</f>
        <v>Salaries</v>
      </c>
      <c r="B188" s="75">
        <f>'Cover Sheet'!$D$17</f>
        <v>0</v>
      </c>
      <c r="C188" s="75">
        <f>'Cover Sheet'!$D$17</f>
        <v>0</v>
      </c>
      <c r="D188" s="1" t="s">
        <v>665</v>
      </c>
      <c r="E188" s="130" t="s">
        <v>224</v>
      </c>
      <c r="F188" s="136">
        <f>'General Fund Disbursements'!F175</f>
        <v>0</v>
      </c>
      <c r="G188" s="76" t="str">
        <f t="shared" si="6"/>
        <v>2018/19</v>
      </c>
      <c r="H188" s="75" t="str">
        <f t="shared" si="7"/>
        <v>2018/19</v>
      </c>
    </row>
    <row r="189" spans="1:8" x14ac:dyDescent="0.25">
      <c r="A189" s="121" t="str">
        <f>'General Fund Disbursements'!C176</f>
        <v>Salary - Stipends</v>
      </c>
      <c r="B189" s="75">
        <f>'Cover Sheet'!$D$17</f>
        <v>0</v>
      </c>
      <c r="C189" s="75">
        <f>'Cover Sheet'!$D$17</f>
        <v>0</v>
      </c>
      <c r="D189" s="1" t="s">
        <v>666</v>
      </c>
      <c r="E189" s="130" t="s">
        <v>225</v>
      </c>
      <c r="F189" s="136">
        <f>'General Fund Disbursements'!F176</f>
        <v>0</v>
      </c>
      <c r="G189" s="76" t="str">
        <f t="shared" si="6"/>
        <v>2018/19</v>
      </c>
      <c r="H189" s="75" t="str">
        <f t="shared" si="7"/>
        <v>2018/19</v>
      </c>
    </row>
    <row r="190" spans="1:8" x14ac:dyDescent="0.25">
      <c r="A190" s="121" t="str">
        <f>'General Fund Disbursements'!C177</f>
        <v>Employee Benefits</v>
      </c>
      <c r="B190" s="75">
        <f>'Cover Sheet'!$D$17</f>
        <v>0</v>
      </c>
      <c r="C190" s="75">
        <f>'Cover Sheet'!$D$17</f>
        <v>0</v>
      </c>
      <c r="D190" s="1" t="s">
        <v>667</v>
      </c>
      <c r="E190" s="130" t="s">
        <v>226</v>
      </c>
      <c r="F190" s="136">
        <f>'General Fund Disbursements'!F177</f>
        <v>0</v>
      </c>
      <c r="G190" s="76" t="str">
        <f t="shared" si="6"/>
        <v>2018/19</v>
      </c>
      <c r="H190" s="75" t="str">
        <f t="shared" si="7"/>
        <v>2018/19</v>
      </c>
    </row>
    <row r="191" spans="1:8" x14ac:dyDescent="0.25">
      <c r="A191" s="121" t="str">
        <f>'General Fund Disbursements'!C178</f>
        <v>Early Retirement or Termination</v>
      </c>
      <c r="B191" s="75">
        <f>'Cover Sheet'!$D$17</f>
        <v>0</v>
      </c>
      <c r="C191" s="75">
        <f>'Cover Sheet'!$D$17</f>
        <v>0</v>
      </c>
      <c r="D191" s="1" t="s">
        <v>668</v>
      </c>
      <c r="E191" s="130" t="s">
        <v>227</v>
      </c>
      <c r="F191" s="136">
        <f>'General Fund Disbursements'!F178</f>
        <v>0</v>
      </c>
      <c r="G191" s="76" t="str">
        <f t="shared" si="6"/>
        <v>2018/19</v>
      </c>
      <c r="H191" s="75" t="str">
        <f t="shared" si="7"/>
        <v>2018/19</v>
      </c>
    </row>
    <row r="192" spans="1:8" x14ac:dyDescent="0.25">
      <c r="A192" s="121" t="str">
        <f>'General Fund Disbursements'!C179</f>
        <v>Purchased Services</v>
      </c>
      <c r="B192" s="75">
        <f>'Cover Sheet'!$D$17</f>
        <v>0</v>
      </c>
      <c r="C192" s="75">
        <f>'Cover Sheet'!$D$17</f>
        <v>0</v>
      </c>
      <c r="D192" s="1" t="s">
        <v>669</v>
      </c>
      <c r="E192" s="130" t="s">
        <v>228</v>
      </c>
      <c r="F192" s="136">
        <f>'General Fund Disbursements'!F179</f>
        <v>0</v>
      </c>
      <c r="G192" s="76" t="str">
        <f t="shared" si="6"/>
        <v>2018/19</v>
      </c>
      <c r="H192" s="75" t="str">
        <f t="shared" si="7"/>
        <v>2018/19</v>
      </c>
    </row>
    <row r="193" spans="1:8" x14ac:dyDescent="0.25">
      <c r="A193" s="121" t="str">
        <f>'General Fund Disbursements'!C180</f>
        <v>Distance Education &amp; Telecommunications</v>
      </c>
      <c r="B193" s="75">
        <f>'Cover Sheet'!$D$17</f>
        <v>0</v>
      </c>
      <c r="C193" s="75">
        <f>'Cover Sheet'!$D$17</f>
        <v>0</v>
      </c>
      <c r="D193" s="1" t="s">
        <v>670</v>
      </c>
      <c r="E193" s="130" t="s">
        <v>229</v>
      </c>
      <c r="F193" s="136">
        <f>'General Fund Disbursements'!F180</f>
        <v>0</v>
      </c>
      <c r="G193" s="76" t="str">
        <f t="shared" si="6"/>
        <v>2018/19</v>
      </c>
      <c r="H193" s="75" t="str">
        <f t="shared" si="7"/>
        <v>2018/19</v>
      </c>
    </row>
    <row r="194" spans="1:8" x14ac:dyDescent="0.25">
      <c r="A194" s="121" t="str">
        <f>'General Fund Disbursements'!C181</f>
        <v>Supplies and Materials</v>
      </c>
      <c r="B194" s="75">
        <f>'Cover Sheet'!$D$17</f>
        <v>0</v>
      </c>
      <c r="C194" s="75">
        <f>'Cover Sheet'!$D$17</f>
        <v>0</v>
      </c>
      <c r="D194" s="1" t="s">
        <v>671</v>
      </c>
      <c r="E194" s="130" t="s">
        <v>230</v>
      </c>
      <c r="F194" s="136">
        <f>'General Fund Disbursements'!F181</f>
        <v>0</v>
      </c>
      <c r="G194" s="76" t="str">
        <f t="shared" si="6"/>
        <v>2018/19</v>
      </c>
      <c r="H194" s="75" t="str">
        <f t="shared" si="7"/>
        <v>2018/19</v>
      </c>
    </row>
    <row r="195" spans="1:8" x14ac:dyDescent="0.25">
      <c r="A195" s="121" t="str">
        <f>'General Fund Disbursements'!C182</f>
        <v>Capital Outlay</v>
      </c>
      <c r="B195" s="75">
        <f>'Cover Sheet'!$D$17</f>
        <v>0</v>
      </c>
      <c r="C195" s="75">
        <f>'Cover Sheet'!$D$17</f>
        <v>0</v>
      </c>
      <c r="D195" s="1" t="s">
        <v>672</v>
      </c>
      <c r="E195" s="130" t="s">
        <v>231</v>
      </c>
      <c r="F195" s="136">
        <f>'General Fund Disbursements'!F182</f>
        <v>0</v>
      </c>
      <c r="G195" s="76" t="str">
        <f t="shared" si="6"/>
        <v>2018/19</v>
      </c>
      <c r="H195" s="75" t="str">
        <f t="shared" si="7"/>
        <v>2018/19</v>
      </c>
    </row>
    <row r="196" spans="1:8" x14ac:dyDescent="0.25">
      <c r="A196" s="121" t="str">
        <f>'General Fund Disbursements'!C183</f>
        <v>Other Expense</v>
      </c>
      <c r="B196" s="75">
        <f>'Cover Sheet'!$D$17</f>
        <v>0</v>
      </c>
      <c r="C196" s="75">
        <f>'Cover Sheet'!$D$17</f>
        <v>0</v>
      </c>
      <c r="D196" s="1" t="s">
        <v>673</v>
      </c>
      <c r="E196" s="130" t="s">
        <v>232</v>
      </c>
      <c r="F196" s="136">
        <f>'General Fund Disbursements'!F183</f>
        <v>0</v>
      </c>
      <c r="G196" s="76" t="str">
        <f t="shared" si="6"/>
        <v>2018/19</v>
      </c>
      <c r="H196" s="75" t="str">
        <f t="shared" si="7"/>
        <v>2018/19</v>
      </c>
    </row>
    <row r="197" spans="1:8" x14ac:dyDescent="0.25">
      <c r="A197" s="121" t="str">
        <f>'General Fund Disbursements'!C184</f>
        <v>President Declared Disaster Expenditures</v>
      </c>
      <c r="B197" s="75">
        <f>'Cover Sheet'!$D$17</f>
        <v>0</v>
      </c>
      <c r="C197" s="75">
        <f>'Cover Sheet'!$D$17</f>
        <v>0</v>
      </c>
      <c r="D197" s="1" t="s">
        <v>674</v>
      </c>
      <c r="E197" s="130" t="s">
        <v>1258</v>
      </c>
      <c r="F197" s="136">
        <f>'General Fund Disbursements'!F184</f>
        <v>0</v>
      </c>
      <c r="G197" s="76" t="str">
        <f t="shared" si="6"/>
        <v>2018/19</v>
      </c>
      <c r="H197" s="75" t="str">
        <f t="shared" si="7"/>
        <v>2018/19</v>
      </c>
    </row>
    <row r="198" spans="1:8" x14ac:dyDescent="0.25">
      <c r="A198" s="121" t="str">
        <f>'General Fund Disbursements'!C186</f>
        <v>Total ESU Board of Control (Add 100 through 955)</v>
      </c>
      <c r="B198" s="75">
        <f>'Cover Sheet'!$D$17</f>
        <v>0</v>
      </c>
      <c r="C198" s="75">
        <f>'Cover Sheet'!$D$17</f>
        <v>0</v>
      </c>
      <c r="D198" s="1" t="s">
        <v>675</v>
      </c>
      <c r="E198" s="130" t="s">
        <v>233</v>
      </c>
      <c r="F198" s="136">
        <f>'General Fund Disbursements'!F186</f>
        <v>0</v>
      </c>
      <c r="G198" s="76" t="str">
        <f t="shared" si="6"/>
        <v>2018/19</v>
      </c>
      <c r="H198" s="75" t="str">
        <f t="shared" si="7"/>
        <v>2018/19</v>
      </c>
    </row>
    <row r="199" spans="1:8" x14ac:dyDescent="0.25">
      <c r="A199" s="121" t="str">
        <f>'General Fund Disbursements'!C191</f>
        <v>Salaries</v>
      </c>
      <c r="B199" s="75">
        <f>'Cover Sheet'!$D$17</f>
        <v>0</v>
      </c>
      <c r="C199" s="75">
        <f>'Cover Sheet'!$D$17</f>
        <v>0</v>
      </c>
      <c r="D199" s="1" t="s">
        <v>676</v>
      </c>
      <c r="E199" s="130" t="s">
        <v>234</v>
      </c>
      <c r="F199" s="136">
        <f>'General Fund Disbursements'!F191</f>
        <v>0</v>
      </c>
      <c r="G199" s="76" t="str">
        <f t="shared" si="6"/>
        <v>2018/19</v>
      </c>
      <c r="H199" s="75" t="str">
        <f t="shared" si="7"/>
        <v>2018/19</v>
      </c>
    </row>
    <row r="200" spans="1:8" x14ac:dyDescent="0.25">
      <c r="A200" s="121" t="str">
        <f>'General Fund Disbursements'!C192</f>
        <v>Salary - Stipends</v>
      </c>
      <c r="B200" s="75">
        <f>'Cover Sheet'!$D$17</f>
        <v>0</v>
      </c>
      <c r="C200" s="75">
        <f>'Cover Sheet'!$D$17</f>
        <v>0</v>
      </c>
      <c r="D200" s="1" t="s">
        <v>677</v>
      </c>
      <c r="E200" s="130" t="s">
        <v>235</v>
      </c>
      <c r="F200" s="136">
        <f>'General Fund Disbursements'!F192</f>
        <v>0</v>
      </c>
      <c r="G200" s="76" t="str">
        <f t="shared" si="6"/>
        <v>2018/19</v>
      </c>
      <c r="H200" s="75" t="str">
        <f t="shared" si="7"/>
        <v>2018/19</v>
      </c>
    </row>
    <row r="201" spans="1:8" x14ac:dyDescent="0.25">
      <c r="A201" s="121" t="str">
        <f>'General Fund Disbursements'!C193</f>
        <v>Employee Benefits</v>
      </c>
      <c r="B201" s="75">
        <f>'Cover Sheet'!$D$17</f>
        <v>0</v>
      </c>
      <c r="C201" s="75">
        <f>'Cover Sheet'!$D$17</f>
        <v>0</v>
      </c>
      <c r="D201" s="1" t="s">
        <v>678</v>
      </c>
      <c r="E201" s="130" t="s">
        <v>236</v>
      </c>
      <c r="F201" s="136">
        <f>'General Fund Disbursements'!F193</f>
        <v>0</v>
      </c>
      <c r="G201" s="76" t="str">
        <f t="shared" si="6"/>
        <v>2018/19</v>
      </c>
      <c r="H201" s="75" t="str">
        <f t="shared" si="7"/>
        <v>2018/19</v>
      </c>
    </row>
    <row r="202" spans="1:8" x14ac:dyDescent="0.25">
      <c r="A202" s="121" t="str">
        <f>'General Fund Disbursements'!C194</f>
        <v>Early Retirement or Termination</v>
      </c>
      <c r="B202" s="75">
        <f>'Cover Sheet'!$D$17</f>
        <v>0</v>
      </c>
      <c r="C202" s="75">
        <f>'Cover Sheet'!$D$17</f>
        <v>0</v>
      </c>
      <c r="D202" s="1" t="s">
        <v>679</v>
      </c>
      <c r="E202" s="130" t="s">
        <v>237</v>
      </c>
      <c r="F202" s="136">
        <f>'General Fund Disbursements'!F194</f>
        <v>0</v>
      </c>
      <c r="G202" s="76" t="str">
        <f t="shared" si="6"/>
        <v>2018/19</v>
      </c>
      <c r="H202" s="75" t="str">
        <f t="shared" si="7"/>
        <v>2018/19</v>
      </c>
    </row>
    <row r="203" spans="1:8" x14ac:dyDescent="0.25">
      <c r="A203" s="121" t="str">
        <f>'General Fund Disbursements'!C195</f>
        <v>Purchased Services</v>
      </c>
      <c r="B203" s="75">
        <f>'Cover Sheet'!$D$17</f>
        <v>0</v>
      </c>
      <c r="C203" s="75">
        <f>'Cover Sheet'!$D$17</f>
        <v>0</v>
      </c>
      <c r="D203" s="1" t="s">
        <v>680</v>
      </c>
      <c r="E203" s="130" t="s">
        <v>238</v>
      </c>
      <c r="F203" s="136">
        <f>'General Fund Disbursements'!F195</f>
        <v>0</v>
      </c>
      <c r="G203" s="76" t="str">
        <f t="shared" si="6"/>
        <v>2018/19</v>
      </c>
      <c r="H203" s="75" t="str">
        <f t="shared" si="7"/>
        <v>2018/19</v>
      </c>
    </row>
    <row r="204" spans="1:8" x14ac:dyDescent="0.25">
      <c r="A204" s="121" t="str">
        <f>'General Fund Disbursements'!C196</f>
        <v>Distance Education &amp; Telecommunications</v>
      </c>
      <c r="B204" s="75">
        <f>'Cover Sheet'!$D$17</f>
        <v>0</v>
      </c>
      <c r="C204" s="75">
        <f>'Cover Sheet'!$D$17</f>
        <v>0</v>
      </c>
      <c r="D204" s="1" t="s">
        <v>681</v>
      </c>
      <c r="E204" s="130" t="s">
        <v>239</v>
      </c>
      <c r="F204" s="136">
        <f>'General Fund Disbursements'!F196</f>
        <v>0</v>
      </c>
      <c r="G204" s="76" t="str">
        <f t="shared" si="6"/>
        <v>2018/19</v>
      </c>
      <c r="H204" s="75" t="str">
        <f t="shared" si="7"/>
        <v>2018/19</v>
      </c>
    </row>
    <row r="205" spans="1:8" x14ac:dyDescent="0.25">
      <c r="A205" s="121" t="str">
        <f>'General Fund Disbursements'!C197</f>
        <v>Supplies and Materials</v>
      </c>
      <c r="B205" s="75">
        <f>'Cover Sheet'!$D$17</f>
        <v>0</v>
      </c>
      <c r="C205" s="75">
        <f>'Cover Sheet'!$D$17</f>
        <v>0</v>
      </c>
      <c r="D205" s="1" t="s">
        <v>682</v>
      </c>
      <c r="E205" s="130" t="s">
        <v>240</v>
      </c>
      <c r="F205" s="136">
        <f>'General Fund Disbursements'!F197</f>
        <v>0</v>
      </c>
      <c r="G205" s="76" t="str">
        <f t="shared" si="6"/>
        <v>2018/19</v>
      </c>
      <c r="H205" s="75" t="str">
        <f t="shared" si="7"/>
        <v>2018/19</v>
      </c>
    </row>
    <row r="206" spans="1:8" x14ac:dyDescent="0.25">
      <c r="A206" s="121" t="str">
        <f>'General Fund Disbursements'!C198</f>
        <v>Capital Outlay</v>
      </c>
      <c r="B206" s="75">
        <f>'Cover Sheet'!$D$17</f>
        <v>0</v>
      </c>
      <c r="C206" s="75">
        <f>'Cover Sheet'!$D$17</f>
        <v>0</v>
      </c>
      <c r="D206" s="1" t="s">
        <v>683</v>
      </c>
      <c r="E206" s="130" t="s">
        <v>241</v>
      </c>
      <c r="F206" s="136">
        <f>'General Fund Disbursements'!F198</f>
        <v>0</v>
      </c>
      <c r="G206" s="76" t="str">
        <f t="shared" si="6"/>
        <v>2018/19</v>
      </c>
      <c r="H206" s="75" t="str">
        <f t="shared" si="7"/>
        <v>2018/19</v>
      </c>
    </row>
    <row r="207" spans="1:8" x14ac:dyDescent="0.25">
      <c r="A207" s="121" t="str">
        <f>'General Fund Disbursements'!C199</f>
        <v>Other Expenses</v>
      </c>
      <c r="B207" s="75">
        <f>'Cover Sheet'!$D$17</f>
        <v>0</v>
      </c>
      <c r="C207" s="75">
        <f>'Cover Sheet'!$D$17</f>
        <v>0</v>
      </c>
      <c r="D207" s="1" t="s">
        <v>684</v>
      </c>
      <c r="E207" s="130" t="s">
        <v>242</v>
      </c>
      <c r="F207" s="136">
        <f>'General Fund Disbursements'!F199</f>
        <v>0</v>
      </c>
      <c r="G207" s="76" t="str">
        <f t="shared" si="6"/>
        <v>2018/19</v>
      </c>
      <c r="H207" s="75" t="str">
        <f t="shared" si="7"/>
        <v>2018/19</v>
      </c>
    </row>
    <row r="208" spans="1:8" x14ac:dyDescent="0.25">
      <c r="A208" s="121" t="str">
        <f>'General Fund Disbursements'!C200</f>
        <v>President Declared Disaster Expenditures</v>
      </c>
      <c r="B208" s="75">
        <f>'Cover Sheet'!$D$17</f>
        <v>0</v>
      </c>
      <c r="C208" s="75">
        <f>'Cover Sheet'!$D$17</f>
        <v>0</v>
      </c>
      <c r="D208" s="1" t="s">
        <v>685</v>
      </c>
      <c r="E208" s="130" t="s">
        <v>1260</v>
      </c>
      <c r="F208" s="136">
        <f>'General Fund Disbursements'!F200</f>
        <v>0</v>
      </c>
      <c r="G208" s="76" t="str">
        <f t="shared" si="6"/>
        <v>2018/19</v>
      </c>
      <c r="H208" s="75" t="str">
        <f t="shared" si="7"/>
        <v>2018/19</v>
      </c>
    </row>
    <row r="209" spans="1:8" x14ac:dyDescent="0.25">
      <c r="A209" s="121" t="str">
        <f>'General Fund Disbursements'!C202</f>
        <v>Total Executive Administration (Add 100 through 955)</v>
      </c>
      <c r="B209" s="75">
        <f>'Cover Sheet'!$D$17</f>
        <v>0</v>
      </c>
      <c r="C209" s="75">
        <f>'Cover Sheet'!$D$17</f>
        <v>0</v>
      </c>
      <c r="D209" s="1" t="s">
        <v>686</v>
      </c>
      <c r="E209" s="130" t="s">
        <v>243</v>
      </c>
      <c r="F209" s="136">
        <f>'General Fund Disbursements'!F202</f>
        <v>0</v>
      </c>
      <c r="G209" s="76" t="str">
        <f t="shared" si="6"/>
        <v>2018/19</v>
      </c>
      <c r="H209" s="75" t="str">
        <f t="shared" si="7"/>
        <v>2018/19</v>
      </c>
    </row>
    <row r="210" spans="1:8" x14ac:dyDescent="0.25">
      <c r="A210" s="121" t="str">
        <f>'General Fund Disbursements'!C204</f>
        <v>Total ESU Board of Control and Executive Administration</v>
      </c>
      <c r="B210" s="75">
        <f>'Cover Sheet'!$D$17</f>
        <v>0</v>
      </c>
      <c r="C210" s="75">
        <f>'Cover Sheet'!$D$17</f>
        <v>0</v>
      </c>
      <c r="D210" s="1" t="s">
        <v>687</v>
      </c>
      <c r="E210" s="130" t="s">
        <v>244</v>
      </c>
      <c r="F210" s="136">
        <f>'General Fund Disbursements'!F204</f>
        <v>0</v>
      </c>
      <c r="G210" s="76" t="str">
        <f t="shared" si="6"/>
        <v>2018/19</v>
      </c>
      <c r="H210" s="75" t="str">
        <f t="shared" si="7"/>
        <v>2018/19</v>
      </c>
    </row>
    <row r="211" spans="1:8" x14ac:dyDescent="0.25">
      <c r="A211" s="121" t="str">
        <f>'General Fund Disbursements'!C212</f>
        <v>Salaries</v>
      </c>
      <c r="B211" s="75">
        <f>'Cover Sheet'!$D$17</f>
        <v>0</v>
      </c>
      <c r="C211" s="75">
        <f>'Cover Sheet'!$D$17</f>
        <v>0</v>
      </c>
      <c r="D211" s="1" t="s">
        <v>688</v>
      </c>
      <c r="E211" s="130" t="s">
        <v>245</v>
      </c>
      <c r="F211" s="136">
        <f>'General Fund Disbursements'!F212</f>
        <v>0</v>
      </c>
      <c r="G211" s="76" t="str">
        <f t="shared" si="6"/>
        <v>2018/19</v>
      </c>
      <c r="H211" s="75" t="str">
        <f t="shared" si="7"/>
        <v>2018/19</v>
      </c>
    </row>
    <row r="212" spans="1:8" x14ac:dyDescent="0.25">
      <c r="A212" s="121" t="str">
        <f>'General Fund Disbursements'!C213</f>
        <v>Salary - Stipends</v>
      </c>
      <c r="B212" s="75">
        <f>'Cover Sheet'!$D$17</f>
        <v>0</v>
      </c>
      <c r="C212" s="75">
        <f>'Cover Sheet'!$D$17</f>
        <v>0</v>
      </c>
      <c r="D212" s="1" t="s">
        <v>689</v>
      </c>
      <c r="E212" s="130" t="s">
        <v>246</v>
      </c>
      <c r="F212" s="136">
        <f>'General Fund Disbursements'!F213</f>
        <v>0</v>
      </c>
      <c r="G212" s="76" t="str">
        <f t="shared" si="6"/>
        <v>2018/19</v>
      </c>
      <c r="H212" s="75" t="str">
        <f t="shared" si="7"/>
        <v>2018/19</v>
      </c>
    </row>
    <row r="213" spans="1:8" x14ac:dyDescent="0.25">
      <c r="A213" s="121" t="str">
        <f>'General Fund Disbursements'!C214</f>
        <v>Employee Benefits</v>
      </c>
      <c r="B213" s="75">
        <f>'Cover Sheet'!$D$17</f>
        <v>0</v>
      </c>
      <c r="C213" s="75">
        <f>'Cover Sheet'!$D$17</f>
        <v>0</v>
      </c>
      <c r="D213" s="1" t="s">
        <v>690</v>
      </c>
      <c r="E213" s="130" t="s">
        <v>247</v>
      </c>
      <c r="F213" s="136">
        <f>'General Fund Disbursements'!F214</f>
        <v>0</v>
      </c>
      <c r="G213" s="76" t="str">
        <f t="shared" si="6"/>
        <v>2018/19</v>
      </c>
      <c r="H213" s="75" t="str">
        <f t="shared" si="7"/>
        <v>2018/19</v>
      </c>
    </row>
    <row r="214" spans="1:8" x14ac:dyDescent="0.25">
      <c r="A214" s="121" t="str">
        <f>'General Fund Disbursements'!C215</f>
        <v>Early Retirement or Termination</v>
      </c>
      <c r="B214" s="75">
        <f>'Cover Sheet'!$D$17</f>
        <v>0</v>
      </c>
      <c r="C214" s="75">
        <f>'Cover Sheet'!$D$17</f>
        <v>0</v>
      </c>
      <c r="D214" s="1" t="s">
        <v>691</v>
      </c>
      <c r="E214" s="130" t="s">
        <v>248</v>
      </c>
      <c r="F214" s="136">
        <f>'General Fund Disbursements'!F215</f>
        <v>0</v>
      </c>
      <c r="G214" s="76" t="str">
        <f t="shared" si="6"/>
        <v>2018/19</v>
      </c>
      <c r="H214" s="75" t="str">
        <f t="shared" si="7"/>
        <v>2018/19</v>
      </c>
    </row>
    <row r="215" spans="1:8" x14ac:dyDescent="0.25">
      <c r="A215" s="121" t="str">
        <f>'General Fund Disbursements'!C216</f>
        <v>Purchased Services</v>
      </c>
      <c r="B215" s="75">
        <f>'Cover Sheet'!$D$17</f>
        <v>0</v>
      </c>
      <c r="C215" s="75">
        <f>'Cover Sheet'!$D$17</f>
        <v>0</v>
      </c>
      <c r="D215" s="1" t="s">
        <v>692</v>
      </c>
      <c r="E215" s="130" t="s">
        <v>249</v>
      </c>
      <c r="F215" s="136">
        <f>'General Fund Disbursements'!F216</f>
        <v>0</v>
      </c>
      <c r="G215" s="76" t="str">
        <f t="shared" si="6"/>
        <v>2018/19</v>
      </c>
      <c r="H215" s="75" t="str">
        <f t="shared" si="7"/>
        <v>2018/19</v>
      </c>
    </row>
    <row r="216" spans="1:8" x14ac:dyDescent="0.25">
      <c r="A216" s="121" t="str">
        <f>'General Fund Disbursements'!C217</f>
        <v>Distance Education &amp; Telecommunications</v>
      </c>
      <c r="B216" s="75">
        <f>'Cover Sheet'!$D$17</f>
        <v>0</v>
      </c>
      <c r="C216" s="75">
        <f>'Cover Sheet'!$D$17</f>
        <v>0</v>
      </c>
      <c r="D216" s="1" t="s">
        <v>693</v>
      </c>
      <c r="E216" s="130" t="s">
        <v>250</v>
      </c>
      <c r="F216" s="136">
        <f>'General Fund Disbursements'!F217</f>
        <v>0</v>
      </c>
      <c r="G216" s="76" t="str">
        <f t="shared" si="6"/>
        <v>2018/19</v>
      </c>
      <c r="H216" s="75" t="str">
        <f t="shared" si="7"/>
        <v>2018/19</v>
      </c>
    </row>
    <row r="217" spans="1:8" x14ac:dyDescent="0.25">
      <c r="A217" s="121" t="str">
        <f>'General Fund Disbursements'!C218</f>
        <v>Supplies and Materials</v>
      </c>
      <c r="B217" s="75">
        <f>'Cover Sheet'!$D$17</f>
        <v>0</v>
      </c>
      <c r="C217" s="75">
        <f>'Cover Sheet'!$D$17</f>
        <v>0</v>
      </c>
      <c r="D217" s="1" t="s">
        <v>694</v>
      </c>
      <c r="E217" s="130" t="s">
        <v>251</v>
      </c>
      <c r="F217" s="136">
        <f>'General Fund Disbursements'!F218</f>
        <v>0</v>
      </c>
      <c r="G217" s="76" t="str">
        <f t="shared" si="6"/>
        <v>2018/19</v>
      </c>
      <c r="H217" s="75" t="str">
        <f t="shared" si="7"/>
        <v>2018/19</v>
      </c>
    </row>
    <row r="218" spans="1:8" x14ac:dyDescent="0.25">
      <c r="A218" s="121" t="str">
        <f>'General Fund Disbursements'!C219</f>
        <v>Capital Outlay</v>
      </c>
      <c r="B218" s="75">
        <f>'Cover Sheet'!$D$17</f>
        <v>0</v>
      </c>
      <c r="C218" s="75">
        <f>'Cover Sheet'!$D$17</f>
        <v>0</v>
      </c>
      <c r="D218" s="1" t="s">
        <v>695</v>
      </c>
      <c r="E218" s="130" t="s">
        <v>252</v>
      </c>
      <c r="F218" s="136">
        <f>'General Fund Disbursements'!F219</f>
        <v>0</v>
      </c>
      <c r="G218" s="76" t="str">
        <f t="shared" si="6"/>
        <v>2018/19</v>
      </c>
      <c r="H218" s="75" t="str">
        <f t="shared" si="7"/>
        <v>2018/19</v>
      </c>
    </row>
    <row r="219" spans="1:8" x14ac:dyDescent="0.25">
      <c r="A219" s="121" t="str">
        <f>'General Fund Disbursements'!C220</f>
        <v>Other Expenses</v>
      </c>
      <c r="B219" s="75">
        <f>'Cover Sheet'!$D$17</f>
        <v>0</v>
      </c>
      <c r="C219" s="75">
        <f>'Cover Sheet'!$D$17</f>
        <v>0</v>
      </c>
      <c r="D219" s="1" t="s">
        <v>696</v>
      </c>
      <c r="E219" s="130" t="s">
        <v>253</v>
      </c>
      <c r="F219" s="136">
        <f>'General Fund Disbursements'!F220</f>
        <v>0</v>
      </c>
      <c r="G219" s="76" t="str">
        <f t="shared" si="6"/>
        <v>2018/19</v>
      </c>
      <c r="H219" s="75" t="str">
        <f t="shared" si="7"/>
        <v>2018/19</v>
      </c>
    </row>
    <row r="220" spans="1:8" x14ac:dyDescent="0.25">
      <c r="A220" s="121" t="str">
        <f>'General Fund Disbursements'!C221</f>
        <v>President Declared Disaster Expenditures</v>
      </c>
      <c r="B220" s="75">
        <f>'Cover Sheet'!$D$17</f>
        <v>0</v>
      </c>
      <c r="C220" s="75">
        <f>'Cover Sheet'!$D$17</f>
        <v>0</v>
      </c>
      <c r="D220" s="1" t="s">
        <v>697</v>
      </c>
      <c r="E220" s="130" t="s">
        <v>1261</v>
      </c>
      <c r="F220" s="136">
        <f>'General Fund Disbursements'!F221</f>
        <v>0</v>
      </c>
      <c r="G220" s="76" t="str">
        <f t="shared" si="6"/>
        <v>2018/19</v>
      </c>
      <c r="H220" s="75" t="str">
        <f t="shared" si="7"/>
        <v>2018/19</v>
      </c>
    </row>
    <row r="221" spans="1:8" x14ac:dyDescent="0.25">
      <c r="A221" s="121" t="str">
        <f>'General Fund Disbursements'!C223</f>
        <v>Total General Administration - Business Services</v>
      </c>
      <c r="B221" s="75">
        <f>'Cover Sheet'!$D$17</f>
        <v>0</v>
      </c>
      <c r="C221" s="75">
        <f>'Cover Sheet'!$D$17</f>
        <v>0</v>
      </c>
      <c r="D221" s="1" t="s">
        <v>698</v>
      </c>
      <c r="E221" s="130" t="s">
        <v>254</v>
      </c>
      <c r="F221" s="136">
        <f>'General Fund Disbursements'!F223</f>
        <v>0</v>
      </c>
      <c r="G221" s="76" t="str">
        <f t="shared" si="6"/>
        <v>2018/19</v>
      </c>
      <c r="H221" s="75" t="str">
        <f t="shared" si="7"/>
        <v>2018/19</v>
      </c>
    </row>
    <row r="222" spans="1:8" x14ac:dyDescent="0.25">
      <c r="A222" s="121" t="str">
        <f>'General Fund Disbursements'!C229</f>
        <v>Capital Outlay</v>
      </c>
      <c r="B222" s="75">
        <f>'Cover Sheet'!$D$17</f>
        <v>0</v>
      </c>
      <c r="C222" s="75">
        <f>'Cover Sheet'!$D$17</f>
        <v>0</v>
      </c>
      <c r="D222" s="1" t="s">
        <v>699</v>
      </c>
      <c r="E222" s="130" t="s">
        <v>255</v>
      </c>
      <c r="F222" s="136">
        <f>'General Fund Disbursements'!F229</f>
        <v>0</v>
      </c>
      <c r="G222" s="76" t="str">
        <f t="shared" si="6"/>
        <v>2018/19</v>
      </c>
      <c r="H222" s="75" t="str">
        <f t="shared" si="7"/>
        <v>2018/19</v>
      </c>
    </row>
    <row r="223" spans="1:8" x14ac:dyDescent="0.25">
      <c r="A223" s="121" t="str">
        <f>'General Fund Disbursements'!C230</f>
        <v>Site Acquisition and Improvements</v>
      </c>
      <c r="B223" s="75">
        <f>'Cover Sheet'!$D$17</f>
        <v>0</v>
      </c>
      <c r="C223" s="75">
        <f>'Cover Sheet'!$D$17</f>
        <v>0</v>
      </c>
      <c r="D223" s="1" t="s">
        <v>700</v>
      </c>
      <c r="E223" s="130" t="s">
        <v>256</v>
      </c>
      <c r="F223" s="136">
        <f>'General Fund Disbursements'!F230</f>
        <v>0</v>
      </c>
      <c r="G223" s="76" t="str">
        <f t="shared" si="6"/>
        <v>2018/19</v>
      </c>
      <c r="H223" s="75" t="str">
        <f t="shared" si="7"/>
        <v>2018/19</v>
      </c>
    </row>
    <row r="224" spans="1:8" x14ac:dyDescent="0.25">
      <c r="A224" s="121" t="str">
        <f>'General Fund Disbursements'!C231</f>
        <v>Building and Acquisition and Improvements</v>
      </c>
      <c r="B224" s="75">
        <f>'Cover Sheet'!$D$17</f>
        <v>0</v>
      </c>
      <c r="C224" s="75">
        <f>'Cover Sheet'!$D$17</f>
        <v>0</v>
      </c>
      <c r="D224" s="1" t="s">
        <v>701</v>
      </c>
      <c r="E224" s="130" t="s">
        <v>257</v>
      </c>
      <c r="F224" s="136">
        <f>'General Fund Disbursements'!F231</f>
        <v>0</v>
      </c>
      <c r="G224" s="76" t="str">
        <f t="shared" si="6"/>
        <v>2018/19</v>
      </c>
      <c r="H224" s="75" t="str">
        <f t="shared" si="7"/>
        <v>2018/19</v>
      </c>
    </row>
    <row r="225" spans="1:8" x14ac:dyDescent="0.25">
      <c r="A225" s="121" t="str">
        <f>'General Fund Disbursements'!C232</f>
        <v>Other Expenses</v>
      </c>
      <c r="B225" s="75">
        <f>'Cover Sheet'!$D$17</f>
        <v>0</v>
      </c>
      <c r="C225" s="75">
        <f>'Cover Sheet'!$D$17</f>
        <v>0</v>
      </c>
      <c r="D225" s="1" t="s">
        <v>702</v>
      </c>
      <c r="E225" s="130" t="s">
        <v>258</v>
      </c>
      <c r="F225" s="136">
        <f>'General Fund Disbursements'!F232</f>
        <v>0</v>
      </c>
      <c r="G225" s="76" t="str">
        <f t="shared" ref="G225:G295" si="8">$G$2</f>
        <v>2018/19</v>
      </c>
      <c r="H225" s="75" t="str">
        <f t="shared" ref="H225:H295" si="9">$H$2</f>
        <v>2018/19</v>
      </c>
    </row>
    <row r="226" spans="1:8" x14ac:dyDescent="0.25">
      <c r="A226" s="121" t="str">
        <f>'General Fund Disbursements'!C234</f>
        <v>Total Building and Sites (Add 500 through 600)</v>
      </c>
      <c r="B226" s="75">
        <f>'Cover Sheet'!$D$17</f>
        <v>0</v>
      </c>
      <c r="C226" s="75">
        <f>'Cover Sheet'!$D$17</f>
        <v>0</v>
      </c>
      <c r="D226" s="1" t="s">
        <v>703</v>
      </c>
      <c r="E226" s="130" t="s">
        <v>259</v>
      </c>
      <c r="F226" s="136">
        <f>'General Fund Disbursements'!F234</f>
        <v>0</v>
      </c>
      <c r="G226" s="76" t="str">
        <f t="shared" si="8"/>
        <v>2018/19</v>
      </c>
      <c r="H226" s="75" t="str">
        <f t="shared" si="9"/>
        <v>2018/19</v>
      </c>
    </row>
    <row r="227" spans="1:8" x14ac:dyDescent="0.25">
      <c r="A227" s="121" t="str">
        <f>'General Fund Disbursements'!C240</f>
        <v>Salaries</v>
      </c>
      <c r="B227" s="75">
        <f>'Cover Sheet'!$D$17</f>
        <v>0</v>
      </c>
      <c r="C227" s="75">
        <f>'Cover Sheet'!$D$17</f>
        <v>0</v>
      </c>
      <c r="D227" s="1" t="s">
        <v>704</v>
      </c>
      <c r="E227" s="130" t="s">
        <v>260</v>
      </c>
      <c r="F227" s="136">
        <f>'General Fund Disbursements'!F240</f>
        <v>0</v>
      </c>
      <c r="G227" s="76" t="str">
        <f t="shared" si="8"/>
        <v>2018/19</v>
      </c>
      <c r="H227" s="75" t="str">
        <f t="shared" si="9"/>
        <v>2018/19</v>
      </c>
    </row>
    <row r="228" spans="1:8" x14ac:dyDescent="0.25">
      <c r="A228" s="121" t="str">
        <f>'General Fund Disbursements'!C241</f>
        <v>Employee Benefits</v>
      </c>
      <c r="B228" s="75">
        <f>'Cover Sheet'!$D$17</f>
        <v>0</v>
      </c>
      <c r="C228" s="75">
        <f>'Cover Sheet'!$D$17</f>
        <v>0</v>
      </c>
      <c r="D228" s="1" t="s">
        <v>705</v>
      </c>
      <c r="E228" s="130" t="s">
        <v>261</v>
      </c>
      <c r="F228" s="136">
        <f>'General Fund Disbursements'!F241</f>
        <v>0</v>
      </c>
      <c r="G228" s="76" t="str">
        <f t="shared" si="8"/>
        <v>2018/19</v>
      </c>
      <c r="H228" s="75" t="str">
        <f t="shared" si="9"/>
        <v>2018/19</v>
      </c>
    </row>
    <row r="229" spans="1:8" x14ac:dyDescent="0.25">
      <c r="A229" s="121" t="str">
        <f>'General Fund Disbursements'!C242</f>
        <v>Early Retirement or Termination</v>
      </c>
      <c r="B229" s="75">
        <f>'Cover Sheet'!$D$17</f>
        <v>0</v>
      </c>
      <c r="C229" s="75">
        <f>'Cover Sheet'!$D$17</f>
        <v>0</v>
      </c>
      <c r="D229" s="1" t="s">
        <v>960</v>
      </c>
      <c r="E229" s="130" t="s">
        <v>1055</v>
      </c>
      <c r="F229" s="136">
        <f>'General Fund Disbursements'!F242</f>
        <v>0</v>
      </c>
      <c r="G229" s="76" t="str">
        <f t="shared" si="8"/>
        <v>2018/19</v>
      </c>
      <c r="H229" s="75" t="str">
        <f t="shared" si="9"/>
        <v>2018/19</v>
      </c>
    </row>
    <row r="230" spans="1:8" x14ac:dyDescent="0.25">
      <c r="A230" s="121" t="str">
        <f>'General Fund Disbursements'!C243</f>
        <v>Purchased Services</v>
      </c>
      <c r="B230" s="75">
        <f>'Cover Sheet'!$D$17</f>
        <v>0</v>
      </c>
      <c r="C230" s="75">
        <f>'Cover Sheet'!$D$17</f>
        <v>0</v>
      </c>
      <c r="D230" s="1" t="s">
        <v>706</v>
      </c>
      <c r="E230" s="130" t="s">
        <v>262</v>
      </c>
      <c r="F230" s="136">
        <f>'General Fund Disbursements'!F243</f>
        <v>0</v>
      </c>
      <c r="G230" s="76" t="str">
        <f t="shared" si="8"/>
        <v>2018/19</v>
      </c>
      <c r="H230" s="75" t="str">
        <f t="shared" si="9"/>
        <v>2018/19</v>
      </c>
    </row>
    <row r="231" spans="1:8" x14ac:dyDescent="0.25">
      <c r="A231" s="121" t="str">
        <f>'General Fund Disbursements'!C244</f>
        <v>Distance Education &amp; Telecommunications</v>
      </c>
      <c r="B231" s="75">
        <f>'Cover Sheet'!$D$17</f>
        <v>0</v>
      </c>
      <c r="C231" s="75">
        <f>'Cover Sheet'!$D$17</f>
        <v>0</v>
      </c>
      <c r="D231" s="1" t="s">
        <v>707</v>
      </c>
      <c r="E231" s="130" t="s">
        <v>263</v>
      </c>
      <c r="F231" s="136">
        <f>'General Fund Disbursements'!F244</f>
        <v>0</v>
      </c>
      <c r="G231" s="76" t="str">
        <f t="shared" si="8"/>
        <v>2018/19</v>
      </c>
      <c r="H231" s="75" t="str">
        <f t="shared" si="9"/>
        <v>2018/19</v>
      </c>
    </row>
    <row r="232" spans="1:8" x14ac:dyDescent="0.25">
      <c r="A232" s="121" t="str">
        <f>'General Fund Disbursements'!C245</f>
        <v>Supplies and Materials</v>
      </c>
      <c r="B232" s="75">
        <f>'Cover Sheet'!$D$17</f>
        <v>0</v>
      </c>
      <c r="C232" s="75">
        <f>'Cover Sheet'!$D$17</f>
        <v>0</v>
      </c>
      <c r="D232" s="1" t="s">
        <v>708</v>
      </c>
      <c r="E232" s="130" t="s">
        <v>264</v>
      </c>
      <c r="F232" s="136">
        <f>'General Fund Disbursements'!F245</f>
        <v>0</v>
      </c>
      <c r="G232" s="76" t="str">
        <f t="shared" si="8"/>
        <v>2018/19</v>
      </c>
      <c r="H232" s="75" t="str">
        <f t="shared" si="9"/>
        <v>2018/19</v>
      </c>
    </row>
    <row r="233" spans="1:8" x14ac:dyDescent="0.25">
      <c r="A233" s="121" t="str">
        <f>'General Fund Disbursements'!C246</f>
        <v>Capital Outlay</v>
      </c>
      <c r="B233" s="75">
        <f>'Cover Sheet'!$D$17</f>
        <v>0</v>
      </c>
      <c r="C233" s="75">
        <f>'Cover Sheet'!$D$17</f>
        <v>0</v>
      </c>
      <c r="D233" s="1" t="s">
        <v>709</v>
      </c>
      <c r="E233" s="130" t="s">
        <v>265</v>
      </c>
      <c r="F233" s="136">
        <f>'General Fund Disbursements'!F246</f>
        <v>0</v>
      </c>
      <c r="G233" s="76" t="str">
        <f t="shared" si="8"/>
        <v>2018/19</v>
      </c>
      <c r="H233" s="75" t="str">
        <f t="shared" si="9"/>
        <v>2018/19</v>
      </c>
    </row>
    <row r="234" spans="1:8" x14ac:dyDescent="0.25">
      <c r="A234" s="121" t="str">
        <f>'General Fund Disbursements'!C247</f>
        <v>Other Expenses</v>
      </c>
      <c r="B234" s="75">
        <f>'Cover Sheet'!$D$17</f>
        <v>0</v>
      </c>
      <c r="C234" s="75">
        <f>'Cover Sheet'!$D$17</f>
        <v>0</v>
      </c>
      <c r="D234" s="1" t="s">
        <v>710</v>
      </c>
      <c r="E234" s="130" t="s">
        <v>266</v>
      </c>
      <c r="F234" s="136">
        <f>'General Fund Disbursements'!F247</f>
        <v>0</v>
      </c>
      <c r="G234" s="76" t="str">
        <f t="shared" si="8"/>
        <v>2018/19</v>
      </c>
      <c r="H234" s="75" t="str">
        <f t="shared" si="9"/>
        <v>2018/19</v>
      </c>
    </row>
    <row r="235" spans="1:8" x14ac:dyDescent="0.25">
      <c r="A235" s="121" t="str">
        <f>'General Fund Disbursements'!C248</f>
        <v>President Declared Disaster Expenditures</v>
      </c>
      <c r="B235" s="75">
        <f>'Cover Sheet'!$D$17</f>
        <v>0</v>
      </c>
      <c r="C235" s="75">
        <f>'Cover Sheet'!$D$17</f>
        <v>0</v>
      </c>
      <c r="D235" s="1" t="s">
        <v>711</v>
      </c>
      <c r="E235" s="130" t="s">
        <v>1262</v>
      </c>
      <c r="F235" s="136">
        <f>'General Fund Disbursements'!F248</f>
        <v>0</v>
      </c>
      <c r="G235" s="76" t="str">
        <f t="shared" si="8"/>
        <v>2018/19</v>
      </c>
      <c r="H235" s="75" t="str">
        <f t="shared" si="9"/>
        <v>2018/19</v>
      </c>
    </row>
    <row r="236" spans="1:8" x14ac:dyDescent="0.25">
      <c r="A236" s="121" t="str">
        <f>'General Fund Disbursements'!C250</f>
        <v xml:space="preserve">Total Vehicle Acquisition and Maintenance Other Than </v>
      </c>
      <c r="B236" s="75">
        <f>'Cover Sheet'!$D$17</f>
        <v>0</v>
      </c>
      <c r="C236" s="75">
        <f>'Cover Sheet'!$D$17</f>
        <v>0</v>
      </c>
      <c r="D236" s="1" t="s">
        <v>712</v>
      </c>
      <c r="E236" s="130" t="s">
        <v>267</v>
      </c>
      <c r="F236" s="136">
        <f>'General Fund Disbursements'!F250</f>
        <v>0</v>
      </c>
      <c r="G236" s="76" t="str">
        <f t="shared" si="8"/>
        <v>2018/19</v>
      </c>
      <c r="H236" s="75" t="str">
        <f t="shared" si="9"/>
        <v>2018/19</v>
      </c>
    </row>
    <row r="237" spans="1:8" x14ac:dyDescent="0.25">
      <c r="A237" s="121" t="str">
        <f>'General Fund Disbursements'!C253</f>
        <v>Total Support Services (Add 2510, 2515 and 2520)</v>
      </c>
      <c r="B237" s="75">
        <f>'Cover Sheet'!$D$17</f>
        <v>0</v>
      </c>
      <c r="C237" s="75">
        <f>'Cover Sheet'!$D$17</f>
        <v>0</v>
      </c>
      <c r="D237" s="1" t="s">
        <v>713</v>
      </c>
      <c r="E237" s="130" t="s">
        <v>268</v>
      </c>
      <c r="F237" s="136">
        <f>'General Fund Disbursements'!F253</f>
        <v>0</v>
      </c>
      <c r="G237" s="76" t="str">
        <f t="shared" si="8"/>
        <v>2018/19</v>
      </c>
      <c r="H237" s="75" t="str">
        <f t="shared" si="9"/>
        <v>2018/19</v>
      </c>
    </row>
    <row r="238" spans="1:8" x14ac:dyDescent="0.25">
      <c r="A238" s="121" t="str">
        <f>'General Fund Disbursements'!C259</f>
        <v>Salaries</v>
      </c>
      <c r="B238" s="75">
        <f>'Cover Sheet'!$D$17</f>
        <v>0</v>
      </c>
      <c r="C238" s="75">
        <f>'Cover Sheet'!$D$17</f>
        <v>0</v>
      </c>
      <c r="D238" s="1" t="s">
        <v>714</v>
      </c>
      <c r="E238" s="130" t="s">
        <v>269</v>
      </c>
      <c r="F238" s="136">
        <f>'General Fund Disbursements'!F259</f>
        <v>0</v>
      </c>
      <c r="G238" s="76" t="str">
        <f t="shared" si="8"/>
        <v>2018/19</v>
      </c>
      <c r="H238" s="75" t="str">
        <f t="shared" si="9"/>
        <v>2018/19</v>
      </c>
    </row>
    <row r="239" spans="1:8" x14ac:dyDescent="0.25">
      <c r="A239" s="121" t="str">
        <f>'General Fund Disbursements'!C260</f>
        <v>Employee Benefits</v>
      </c>
      <c r="B239" s="75">
        <f>'Cover Sheet'!$D$17</f>
        <v>0</v>
      </c>
      <c r="C239" s="75">
        <f>'Cover Sheet'!$D$17</f>
        <v>0</v>
      </c>
      <c r="D239" s="1" t="s">
        <v>961</v>
      </c>
      <c r="E239" s="130" t="s">
        <v>270</v>
      </c>
      <c r="F239" s="136">
        <f>'General Fund Disbursements'!F260</f>
        <v>0</v>
      </c>
      <c r="G239" s="76" t="str">
        <f t="shared" si="8"/>
        <v>2018/19</v>
      </c>
      <c r="H239" s="75" t="str">
        <f t="shared" si="9"/>
        <v>2018/19</v>
      </c>
    </row>
    <row r="240" spans="1:8" x14ac:dyDescent="0.25">
      <c r="A240" s="121" t="str">
        <f>'General Fund Disbursements'!C261</f>
        <v>Early Retirement or Termination</v>
      </c>
      <c r="B240" s="75">
        <f>'Cover Sheet'!$D$17</f>
        <v>0</v>
      </c>
      <c r="C240" s="75">
        <f>'Cover Sheet'!$D$17</f>
        <v>0</v>
      </c>
      <c r="D240" s="1" t="s">
        <v>715</v>
      </c>
      <c r="E240" s="130" t="s">
        <v>1056</v>
      </c>
      <c r="F240" s="136">
        <f>'General Fund Disbursements'!F261</f>
        <v>0</v>
      </c>
      <c r="G240" s="76" t="str">
        <f t="shared" si="8"/>
        <v>2018/19</v>
      </c>
      <c r="H240" s="75" t="str">
        <f t="shared" si="9"/>
        <v>2018/19</v>
      </c>
    </row>
    <row r="241" spans="1:8" x14ac:dyDescent="0.25">
      <c r="A241" s="121" t="str">
        <f>'General Fund Disbursements'!C262</f>
        <v>Purchased Services</v>
      </c>
      <c r="B241" s="75">
        <f>'Cover Sheet'!$D$17</f>
        <v>0</v>
      </c>
      <c r="C241" s="75">
        <f>'Cover Sheet'!$D$17</f>
        <v>0</v>
      </c>
      <c r="D241" s="1" t="s">
        <v>716</v>
      </c>
      <c r="E241" s="130" t="s">
        <v>271</v>
      </c>
      <c r="F241" s="136">
        <f>'General Fund Disbursements'!F262</f>
        <v>0</v>
      </c>
      <c r="G241" s="76" t="str">
        <f t="shared" si="8"/>
        <v>2018/19</v>
      </c>
      <c r="H241" s="75" t="str">
        <f t="shared" si="9"/>
        <v>2018/19</v>
      </c>
    </row>
    <row r="242" spans="1:8" x14ac:dyDescent="0.25">
      <c r="A242" s="121" t="str">
        <f>'General Fund Disbursements'!C263</f>
        <v>Distance Education &amp; Telecommunications</v>
      </c>
      <c r="B242" s="75">
        <f>'Cover Sheet'!$D$17</f>
        <v>0</v>
      </c>
      <c r="C242" s="75">
        <f>'Cover Sheet'!$D$17</f>
        <v>0</v>
      </c>
      <c r="D242" s="1" t="s">
        <v>717</v>
      </c>
      <c r="E242" s="130" t="s">
        <v>272</v>
      </c>
      <c r="F242" s="136">
        <f>'General Fund Disbursements'!F263</f>
        <v>0</v>
      </c>
      <c r="G242" s="76" t="str">
        <f t="shared" si="8"/>
        <v>2018/19</v>
      </c>
      <c r="H242" s="75" t="str">
        <f t="shared" si="9"/>
        <v>2018/19</v>
      </c>
    </row>
    <row r="243" spans="1:8" x14ac:dyDescent="0.25">
      <c r="A243" s="121" t="str">
        <f>'General Fund Disbursements'!C264</f>
        <v>Supplies and Materials</v>
      </c>
      <c r="B243" s="75">
        <f>'Cover Sheet'!$D$17</f>
        <v>0</v>
      </c>
      <c r="C243" s="75">
        <f>'Cover Sheet'!$D$17</f>
        <v>0</v>
      </c>
      <c r="D243" s="1" t="s">
        <v>718</v>
      </c>
      <c r="E243" s="130" t="s">
        <v>273</v>
      </c>
      <c r="F243" s="136">
        <f>'General Fund Disbursements'!F264</f>
        <v>0</v>
      </c>
      <c r="G243" s="76" t="str">
        <f t="shared" si="8"/>
        <v>2018/19</v>
      </c>
      <c r="H243" s="75" t="str">
        <f t="shared" si="9"/>
        <v>2018/19</v>
      </c>
    </row>
    <row r="244" spans="1:8" x14ac:dyDescent="0.25">
      <c r="A244" s="121" t="str">
        <f>'General Fund Disbursements'!C265</f>
        <v>Capital Outlay</v>
      </c>
      <c r="B244" s="75">
        <f>'Cover Sheet'!$D$17</f>
        <v>0</v>
      </c>
      <c r="C244" s="75">
        <f>'Cover Sheet'!$D$17</f>
        <v>0</v>
      </c>
      <c r="D244" s="1" t="s">
        <v>719</v>
      </c>
      <c r="E244" s="130" t="s">
        <v>274</v>
      </c>
      <c r="F244" s="136">
        <f>'General Fund Disbursements'!F265</f>
        <v>0</v>
      </c>
      <c r="G244" s="76" t="str">
        <f t="shared" si="8"/>
        <v>2018/19</v>
      </c>
      <c r="H244" s="75" t="str">
        <f t="shared" si="9"/>
        <v>2018/19</v>
      </c>
    </row>
    <row r="245" spans="1:8" x14ac:dyDescent="0.25">
      <c r="A245" s="121" t="str">
        <f>'General Fund Disbursements'!C266</f>
        <v>Other Expenses</v>
      </c>
      <c r="B245" s="75">
        <f>'Cover Sheet'!$D$17</f>
        <v>0</v>
      </c>
      <c r="C245" s="75">
        <f>'Cover Sheet'!$D$17</f>
        <v>0</v>
      </c>
      <c r="D245" s="1" t="s">
        <v>720</v>
      </c>
      <c r="E245" s="130" t="s">
        <v>275</v>
      </c>
      <c r="F245" s="136">
        <f>'General Fund Disbursements'!F266</f>
        <v>0</v>
      </c>
      <c r="G245" s="76" t="str">
        <f t="shared" si="8"/>
        <v>2018/19</v>
      </c>
      <c r="H245" s="75" t="str">
        <f t="shared" si="9"/>
        <v>2018/19</v>
      </c>
    </row>
    <row r="246" spans="1:8" x14ac:dyDescent="0.25">
      <c r="A246" s="121" t="str">
        <f>'General Fund Disbursements'!C267</f>
        <v>President Declared Disaster Expenditures</v>
      </c>
      <c r="B246" s="75">
        <f>'Cover Sheet'!$D$17</f>
        <v>0</v>
      </c>
      <c r="C246" s="75">
        <f>'Cover Sheet'!$D$17</f>
        <v>0</v>
      </c>
      <c r="D246" s="1" t="s">
        <v>721</v>
      </c>
      <c r="E246" s="130" t="s">
        <v>1263</v>
      </c>
      <c r="F246" s="136">
        <f>'General Fund Disbursements'!F267</f>
        <v>0</v>
      </c>
      <c r="G246" s="76" t="str">
        <f t="shared" si="8"/>
        <v>2018/19</v>
      </c>
      <c r="H246" s="75" t="str">
        <f t="shared" si="9"/>
        <v>2018/19</v>
      </c>
    </row>
    <row r="247" spans="1:8" x14ac:dyDescent="0.25">
      <c r="A247" s="121" t="str">
        <f>'General Fund Disbursements'!C269</f>
        <v xml:space="preserve">Total Maintenance and Operation of Building(s) and </v>
      </c>
      <c r="B247" s="75">
        <f>'Cover Sheet'!$D$17</f>
        <v>0</v>
      </c>
      <c r="C247" s="75">
        <f>'Cover Sheet'!$D$17</f>
        <v>0</v>
      </c>
      <c r="D247" s="1" t="s">
        <v>722</v>
      </c>
      <c r="E247" s="130" t="s">
        <v>276</v>
      </c>
      <c r="F247" s="136">
        <f>'General Fund Disbursements'!F269</f>
        <v>0</v>
      </c>
      <c r="G247" s="76" t="str">
        <f t="shared" si="8"/>
        <v>2018/19</v>
      </c>
      <c r="H247" s="75" t="str">
        <f t="shared" si="9"/>
        <v>2018/19</v>
      </c>
    </row>
    <row r="248" spans="1:8" x14ac:dyDescent="0.25">
      <c r="A248" s="121" t="str">
        <f>'General Fund Disbursements'!C277</f>
        <v>Salaries</v>
      </c>
      <c r="B248" s="75">
        <f>'Cover Sheet'!$D$17</f>
        <v>0</v>
      </c>
      <c r="C248" s="75">
        <f>'Cover Sheet'!$D$17</f>
        <v>0</v>
      </c>
      <c r="D248" s="1" t="s">
        <v>962</v>
      </c>
      <c r="E248" s="130" t="s">
        <v>277</v>
      </c>
      <c r="F248" s="136">
        <f>'General Fund Disbursements'!F277</f>
        <v>0</v>
      </c>
      <c r="G248" s="76" t="str">
        <f t="shared" si="8"/>
        <v>2018/19</v>
      </c>
      <c r="H248" s="75" t="str">
        <f t="shared" si="9"/>
        <v>2018/19</v>
      </c>
    </row>
    <row r="249" spans="1:8" x14ac:dyDescent="0.25">
      <c r="A249" s="121" t="str">
        <f>'General Fund Disbursements'!C278</f>
        <v>Employee Benefits</v>
      </c>
      <c r="B249" s="75">
        <f>'Cover Sheet'!$D$17</f>
        <v>0</v>
      </c>
      <c r="C249" s="75">
        <f>'Cover Sheet'!$D$17</f>
        <v>0</v>
      </c>
      <c r="D249" s="1" t="s">
        <v>723</v>
      </c>
      <c r="E249" s="130" t="s">
        <v>278</v>
      </c>
      <c r="F249" s="136">
        <f>'General Fund Disbursements'!F278</f>
        <v>0</v>
      </c>
      <c r="G249" s="76" t="str">
        <f t="shared" si="8"/>
        <v>2018/19</v>
      </c>
      <c r="H249" s="75" t="str">
        <f t="shared" si="9"/>
        <v>2018/19</v>
      </c>
    </row>
    <row r="250" spans="1:8" x14ac:dyDescent="0.25">
      <c r="A250" s="121" t="str">
        <f>'General Fund Disbursements'!C279</f>
        <v>Early Retirement or Termination</v>
      </c>
      <c r="B250" s="75">
        <f>'Cover Sheet'!$D$17</f>
        <v>0</v>
      </c>
      <c r="C250" s="75">
        <f>'Cover Sheet'!$D$17</f>
        <v>0</v>
      </c>
      <c r="D250" s="1" t="s">
        <v>724</v>
      </c>
      <c r="E250" s="130" t="s">
        <v>1057</v>
      </c>
      <c r="F250" s="136">
        <f>'General Fund Disbursements'!F279</f>
        <v>0</v>
      </c>
      <c r="G250" s="76" t="str">
        <f t="shared" si="8"/>
        <v>2018/19</v>
      </c>
      <c r="H250" s="75" t="str">
        <f t="shared" si="9"/>
        <v>2018/19</v>
      </c>
    </row>
    <row r="251" spans="1:8" x14ac:dyDescent="0.25">
      <c r="A251" s="121" t="str">
        <f>'General Fund Disbursements'!C280</f>
        <v>Purchased Services</v>
      </c>
      <c r="B251" s="75">
        <f>'Cover Sheet'!$D$17</f>
        <v>0</v>
      </c>
      <c r="C251" s="75">
        <f>'Cover Sheet'!$D$17</f>
        <v>0</v>
      </c>
      <c r="D251" s="1" t="s">
        <v>725</v>
      </c>
      <c r="E251" s="130" t="s">
        <v>279</v>
      </c>
      <c r="F251" s="136">
        <f>'General Fund Disbursements'!F280</f>
        <v>0</v>
      </c>
      <c r="G251" s="76" t="str">
        <f t="shared" si="8"/>
        <v>2018/19</v>
      </c>
      <c r="H251" s="75" t="str">
        <f t="shared" si="9"/>
        <v>2018/19</v>
      </c>
    </row>
    <row r="252" spans="1:8" x14ac:dyDescent="0.25">
      <c r="A252" s="121" t="str">
        <f>'General Fund Disbursements'!C281</f>
        <v>Distance Education &amp; Telecommunications</v>
      </c>
      <c r="B252" s="75">
        <f>'Cover Sheet'!$D$17</f>
        <v>0</v>
      </c>
      <c r="C252" s="75">
        <f>'Cover Sheet'!$D$17</f>
        <v>0</v>
      </c>
      <c r="D252" s="1" t="s">
        <v>726</v>
      </c>
      <c r="E252" s="130" t="s">
        <v>280</v>
      </c>
      <c r="F252" s="136">
        <f>'General Fund Disbursements'!F281</f>
        <v>0</v>
      </c>
      <c r="G252" s="76" t="str">
        <f t="shared" si="8"/>
        <v>2018/19</v>
      </c>
      <c r="H252" s="75" t="str">
        <f t="shared" si="9"/>
        <v>2018/19</v>
      </c>
    </row>
    <row r="253" spans="1:8" x14ac:dyDescent="0.25">
      <c r="A253" s="121" t="str">
        <f>'General Fund Disbursements'!C282</f>
        <v>Supplies and Materials</v>
      </c>
      <c r="B253" s="75">
        <f>'Cover Sheet'!$D$17</f>
        <v>0</v>
      </c>
      <c r="C253" s="75">
        <f>'Cover Sheet'!$D$17</f>
        <v>0</v>
      </c>
      <c r="D253" s="1" t="s">
        <v>727</v>
      </c>
      <c r="E253" s="130" t="s">
        <v>281</v>
      </c>
      <c r="F253" s="136">
        <f>'General Fund Disbursements'!F282</f>
        <v>0</v>
      </c>
      <c r="G253" s="76" t="str">
        <f t="shared" si="8"/>
        <v>2018/19</v>
      </c>
      <c r="H253" s="75" t="str">
        <f t="shared" si="9"/>
        <v>2018/19</v>
      </c>
    </row>
    <row r="254" spans="1:8" x14ac:dyDescent="0.25">
      <c r="A254" s="121" t="str">
        <f>'General Fund Disbursements'!C283</f>
        <v>Capital Outlay</v>
      </c>
      <c r="B254" s="75">
        <f>'Cover Sheet'!$D$17</f>
        <v>0</v>
      </c>
      <c r="C254" s="75">
        <f>'Cover Sheet'!$D$17</f>
        <v>0</v>
      </c>
      <c r="D254" s="1" t="s">
        <v>728</v>
      </c>
      <c r="E254" s="130" t="s">
        <v>282</v>
      </c>
      <c r="F254" s="136">
        <f>'General Fund Disbursements'!F283</f>
        <v>0</v>
      </c>
      <c r="G254" s="76" t="str">
        <f t="shared" si="8"/>
        <v>2018/19</v>
      </c>
      <c r="H254" s="75" t="str">
        <f t="shared" si="9"/>
        <v>2018/19</v>
      </c>
    </row>
    <row r="255" spans="1:8" x14ac:dyDescent="0.25">
      <c r="A255" s="121" t="str">
        <f>'General Fund Disbursements'!C284</f>
        <v>Other Expenses</v>
      </c>
      <c r="B255" s="75">
        <f>'Cover Sheet'!$D$17</f>
        <v>0</v>
      </c>
      <c r="C255" s="75">
        <f>'Cover Sheet'!$D$17</f>
        <v>0</v>
      </c>
      <c r="D255" s="1" t="s">
        <v>729</v>
      </c>
      <c r="E255" s="130" t="s">
        <v>283</v>
      </c>
      <c r="F255" s="136">
        <f>'General Fund Disbursements'!F284</f>
        <v>0</v>
      </c>
      <c r="G255" s="76" t="str">
        <f t="shared" si="8"/>
        <v>2018/19</v>
      </c>
      <c r="H255" s="75" t="str">
        <f t="shared" si="9"/>
        <v>2018/19</v>
      </c>
    </row>
    <row r="256" spans="1:8" x14ac:dyDescent="0.25">
      <c r="A256" s="121" t="str">
        <f>'General Fund Disbursements'!C285</f>
        <v>President Declared Disaster Expenditures</v>
      </c>
      <c r="B256" s="75">
        <f>'Cover Sheet'!$D$17</f>
        <v>0</v>
      </c>
      <c r="C256" s="75">
        <f>'Cover Sheet'!$D$17</f>
        <v>0</v>
      </c>
      <c r="D256" s="1" t="s">
        <v>730</v>
      </c>
      <c r="E256" s="130" t="s">
        <v>1264</v>
      </c>
      <c r="F256" s="136">
        <f>'General Fund Disbursements'!F285</f>
        <v>0</v>
      </c>
      <c r="G256" s="76" t="str">
        <f t="shared" si="8"/>
        <v>2018/19</v>
      </c>
      <c r="H256" s="75" t="str">
        <f t="shared" si="9"/>
        <v>2018/19</v>
      </c>
    </row>
    <row r="257" spans="1:8" x14ac:dyDescent="0.25">
      <c r="A257" s="121" t="str">
        <f>'General Fund Disbursements'!C287</f>
        <v>Total School Age Special Education Pupil Transportation</v>
      </c>
      <c r="B257" s="75">
        <f>'Cover Sheet'!$D$17</f>
        <v>0</v>
      </c>
      <c r="C257" s="75">
        <f>'Cover Sheet'!$D$17</f>
        <v>0</v>
      </c>
      <c r="D257" s="1" t="s">
        <v>963</v>
      </c>
      <c r="E257" s="130" t="s">
        <v>284</v>
      </c>
      <c r="F257" s="136">
        <f>'General Fund Disbursements'!F287</f>
        <v>0</v>
      </c>
      <c r="G257" s="76" t="str">
        <f t="shared" si="8"/>
        <v>2018/19</v>
      </c>
      <c r="H257" s="75" t="str">
        <f t="shared" si="9"/>
        <v>2018/19</v>
      </c>
    </row>
    <row r="258" spans="1:8" x14ac:dyDescent="0.25">
      <c r="A258" s="121" t="str">
        <f>+'General Fund Disbursements'!C293</f>
        <v>Salaries</v>
      </c>
      <c r="B258" s="75">
        <f>'Cover Sheet'!$D$17</f>
        <v>0</v>
      </c>
      <c r="C258" s="75">
        <f>'Cover Sheet'!$D$17</f>
        <v>0</v>
      </c>
      <c r="D258" s="1" t="s">
        <v>731</v>
      </c>
      <c r="E258" s="130" t="s">
        <v>286</v>
      </c>
      <c r="F258" s="136">
        <f>'General Fund Disbursements'!F293</f>
        <v>0</v>
      </c>
      <c r="G258" s="76" t="str">
        <f t="shared" si="8"/>
        <v>2018/19</v>
      </c>
      <c r="H258" s="75" t="str">
        <f t="shared" si="9"/>
        <v>2018/19</v>
      </c>
    </row>
    <row r="259" spans="1:8" x14ac:dyDescent="0.25">
      <c r="A259" s="121" t="str">
        <f>+'General Fund Disbursements'!C294</f>
        <v>Employee Benefits</v>
      </c>
      <c r="B259" s="75">
        <f>'Cover Sheet'!$D$17</f>
        <v>0</v>
      </c>
      <c r="C259" s="75">
        <f>'Cover Sheet'!$D$17</f>
        <v>0</v>
      </c>
      <c r="D259" s="1" t="s">
        <v>732</v>
      </c>
      <c r="E259" s="130" t="s">
        <v>1010</v>
      </c>
      <c r="F259" s="136">
        <f>'General Fund Disbursements'!F294</f>
        <v>0</v>
      </c>
      <c r="G259" s="76" t="str">
        <f t="shared" si="8"/>
        <v>2018/19</v>
      </c>
      <c r="H259" s="75" t="str">
        <f t="shared" si="9"/>
        <v>2018/19</v>
      </c>
    </row>
    <row r="260" spans="1:8" x14ac:dyDescent="0.25">
      <c r="A260" s="121" t="str">
        <f>+'General Fund Disbursements'!C295</f>
        <v>Early Retirement or Termination</v>
      </c>
      <c r="B260" s="75">
        <f>'Cover Sheet'!$D$17</f>
        <v>0</v>
      </c>
      <c r="C260" s="75">
        <f>'Cover Sheet'!$D$17</f>
        <v>0</v>
      </c>
      <c r="D260" s="1" t="s">
        <v>733</v>
      </c>
      <c r="E260" s="130" t="s">
        <v>1058</v>
      </c>
      <c r="F260" s="136">
        <f>'General Fund Disbursements'!F295</f>
        <v>0</v>
      </c>
      <c r="G260" s="76" t="str">
        <f t="shared" si="8"/>
        <v>2018/19</v>
      </c>
      <c r="H260" s="75" t="str">
        <f t="shared" si="9"/>
        <v>2018/19</v>
      </c>
    </row>
    <row r="261" spans="1:8" x14ac:dyDescent="0.25">
      <c r="A261" s="121" t="str">
        <f>+'General Fund Disbursements'!C296</f>
        <v>Purchased Services</v>
      </c>
      <c r="B261" s="75">
        <f>'Cover Sheet'!$D$17</f>
        <v>0</v>
      </c>
      <c r="C261" s="75">
        <f>'Cover Sheet'!$D$17</f>
        <v>0</v>
      </c>
      <c r="D261" s="1" t="s">
        <v>734</v>
      </c>
      <c r="E261" s="130" t="s">
        <v>287</v>
      </c>
      <c r="F261" s="136">
        <f>'General Fund Disbursements'!F296</f>
        <v>0</v>
      </c>
      <c r="G261" s="76" t="str">
        <f t="shared" si="8"/>
        <v>2018/19</v>
      </c>
      <c r="H261" s="75" t="str">
        <f t="shared" si="9"/>
        <v>2018/19</v>
      </c>
    </row>
    <row r="262" spans="1:8" x14ac:dyDescent="0.25">
      <c r="A262" s="121" t="str">
        <f>+'General Fund Disbursements'!C297</f>
        <v>Distance Education &amp; Telecommunications</v>
      </c>
      <c r="B262" s="75">
        <f>'Cover Sheet'!$D$17</f>
        <v>0</v>
      </c>
      <c r="C262" s="75">
        <f>'Cover Sheet'!$D$17</f>
        <v>0</v>
      </c>
      <c r="D262" s="1" t="s">
        <v>735</v>
      </c>
      <c r="E262" s="130" t="s">
        <v>288</v>
      </c>
      <c r="F262" s="136">
        <f>'General Fund Disbursements'!F297</f>
        <v>0</v>
      </c>
      <c r="G262" s="76" t="str">
        <f t="shared" si="8"/>
        <v>2018/19</v>
      </c>
      <c r="H262" s="75" t="str">
        <f t="shared" si="9"/>
        <v>2018/19</v>
      </c>
    </row>
    <row r="263" spans="1:8" x14ac:dyDescent="0.25">
      <c r="A263" s="121" t="str">
        <f>+'General Fund Disbursements'!C298</f>
        <v>Supplies and Materials</v>
      </c>
      <c r="B263" s="75">
        <f>'Cover Sheet'!$D$17</f>
        <v>0</v>
      </c>
      <c r="C263" s="75">
        <f>'Cover Sheet'!$D$17</f>
        <v>0</v>
      </c>
      <c r="D263" s="1" t="s">
        <v>736</v>
      </c>
      <c r="E263" s="130" t="s">
        <v>289</v>
      </c>
      <c r="F263" s="136">
        <f>'General Fund Disbursements'!F298</f>
        <v>0</v>
      </c>
      <c r="G263" s="76" t="str">
        <f t="shared" si="8"/>
        <v>2018/19</v>
      </c>
      <c r="H263" s="75" t="str">
        <f t="shared" si="9"/>
        <v>2018/19</v>
      </c>
    </row>
    <row r="264" spans="1:8" x14ac:dyDescent="0.25">
      <c r="A264" s="121" t="str">
        <f>+'General Fund Disbursements'!C299</f>
        <v>Capital Outlay</v>
      </c>
      <c r="B264" s="75">
        <f>'Cover Sheet'!$D$17</f>
        <v>0</v>
      </c>
      <c r="C264" s="75">
        <f>'Cover Sheet'!$D$17</f>
        <v>0</v>
      </c>
      <c r="D264" s="1" t="s">
        <v>737</v>
      </c>
      <c r="E264" s="130" t="s">
        <v>290</v>
      </c>
      <c r="F264" s="136">
        <f>'General Fund Disbursements'!F299</f>
        <v>0</v>
      </c>
      <c r="G264" s="76" t="str">
        <f t="shared" si="8"/>
        <v>2018/19</v>
      </c>
      <c r="H264" s="75" t="str">
        <f t="shared" si="9"/>
        <v>2018/19</v>
      </c>
    </row>
    <row r="265" spans="1:8" x14ac:dyDescent="0.25">
      <c r="A265" s="121" t="str">
        <f>+'General Fund Disbursements'!C300</f>
        <v>Other Expenses</v>
      </c>
      <c r="B265" s="75">
        <f>'Cover Sheet'!$D$17</f>
        <v>0</v>
      </c>
      <c r="C265" s="75">
        <f>'Cover Sheet'!$D$17</f>
        <v>0</v>
      </c>
      <c r="D265" s="1" t="s">
        <v>738</v>
      </c>
      <c r="E265" s="130" t="s">
        <v>291</v>
      </c>
      <c r="F265" s="136">
        <f>'General Fund Disbursements'!F300</f>
        <v>0</v>
      </c>
      <c r="G265" s="76" t="str">
        <f t="shared" si="8"/>
        <v>2018/19</v>
      </c>
      <c r="H265" s="75" t="str">
        <f t="shared" si="9"/>
        <v>2018/19</v>
      </c>
    </row>
    <row r="266" spans="1:8" x14ac:dyDescent="0.25">
      <c r="A266" s="121" t="str">
        <f>+'General Fund Disbursements'!C301</f>
        <v>President Declared Disaster Expenditures</v>
      </c>
      <c r="B266" s="75">
        <f>'Cover Sheet'!$D$17</f>
        <v>0</v>
      </c>
      <c r="C266" s="75">
        <f>'Cover Sheet'!$D$17</f>
        <v>0</v>
      </c>
      <c r="D266" s="1" t="s">
        <v>739</v>
      </c>
      <c r="E266" s="130" t="s">
        <v>1265</v>
      </c>
      <c r="F266" s="136">
        <f>'General Fund Disbursements'!F301</f>
        <v>0</v>
      </c>
      <c r="G266" s="76" t="str">
        <f t="shared" si="8"/>
        <v>2018/19</v>
      </c>
      <c r="H266" s="75" t="str">
        <f t="shared" si="9"/>
        <v>2018/19</v>
      </c>
    </row>
    <row r="267" spans="1:8" x14ac:dyDescent="0.25">
      <c r="A267" s="121" t="str">
        <f>+'General Fund Disbursements'!C303</f>
        <v>Total Below Age Five Special Education Pupil Transportation</v>
      </c>
      <c r="B267" s="75">
        <f>'Cover Sheet'!$D$17</f>
        <v>0</v>
      </c>
      <c r="C267" s="75">
        <f>'Cover Sheet'!$D$17</f>
        <v>0</v>
      </c>
      <c r="D267" s="1" t="s">
        <v>740</v>
      </c>
      <c r="E267" s="130" t="s">
        <v>292</v>
      </c>
      <c r="F267" s="136">
        <f>'General Fund Disbursements'!F303</f>
        <v>0</v>
      </c>
      <c r="G267" s="76" t="str">
        <f t="shared" si="8"/>
        <v>2018/19</v>
      </c>
      <c r="H267" s="75" t="str">
        <f t="shared" si="9"/>
        <v>2018/19</v>
      </c>
    </row>
    <row r="268" spans="1:8" x14ac:dyDescent="0.25">
      <c r="A268" s="121" t="str">
        <f>+'General Fund Disbursements'!C306</f>
        <v>Total Pupil Transportation (Add 2760 and 2765)</v>
      </c>
      <c r="B268" s="75">
        <f>'Cover Sheet'!$D$17</f>
        <v>0</v>
      </c>
      <c r="C268" s="75">
        <f>'Cover Sheet'!$D$17</f>
        <v>0</v>
      </c>
      <c r="D268" s="1" t="s">
        <v>741</v>
      </c>
      <c r="E268" s="130" t="s">
        <v>285</v>
      </c>
      <c r="F268" s="136">
        <f>'General Fund Disbursements'!F306</f>
        <v>0</v>
      </c>
      <c r="G268" s="76" t="str">
        <f t="shared" si="8"/>
        <v>2018/19</v>
      </c>
      <c r="H268" s="75" t="str">
        <f t="shared" si="9"/>
        <v>2018/19</v>
      </c>
    </row>
    <row r="269" spans="1:8" x14ac:dyDescent="0.25">
      <c r="A269" s="124" t="str">
        <f>+'General Fund Disbursements'!C311</f>
        <v>Salaries</v>
      </c>
      <c r="B269" s="75">
        <f>'Cover Sheet'!$D$17</f>
        <v>0</v>
      </c>
      <c r="C269" s="75">
        <f>'Cover Sheet'!$D$17</f>
        <v>0</v>
      </c>
      <c r="D269" s="1" t="s">
        <v>742</v>
      </c>
      <c r="E269" s="130" t="s">
        <v>293</v>
      </c>
      <c r="F269" s="136">
        <f>'General Fund Disbursements'!F311</f>
        <v>0</v>
      </c>
      <c r="G269" s="76" t="str">
        <f t="shared" si="8"/>
        <v>2018/19</v>
      </c>
      <c r="H269" s="75" t="str">
        <f t="shared" si="9"/>
        <v>2018/19</v>
      </c>
    </row>
    <row r="270" spans="1:8" x14ac:dyDescent="0.25">
      <c r="A270" s="124" t="str">
        <f>+'General Fund Disbursements'!C312</f>
        <v>Salary - Stipends</v>
      </c>
      <c r="B270" s="75">
        <f>'Cover Sheet'!$D$17</f>
        <v>0</v>
      </c>
      <c r="C270" s="75">
        <f>'Cover Sheet'!$D$17</f>
        <v>0</v>
      </c>
      <c r="D270" s="1" t="s">
        <v>743</v>
      </c>
      <c r="E270" s="130" t="s">
        <v>294</v>
      </c>
      <c r="F270" s="136">
        <f>'General Fund Disbursements'!F312</f>
        <v>0</v>
      </c>
      <c r="G270" s="76" t="str">
        <f t="shared" si="8"/>
        <v>2018/19</v>
      </c>
      <c r="H270" s="75" t="str">
        <f t="shared" si="9"/>
        <v>2018/19</v>
      </c>
    </row>
    <row r="271" spans="1:8" x14ac:dyDescent="0.25">
      <c r="A271" s="124" t="str">
        <f>+'General Fund Disbursements'!C313</f>
        <v>Employee Benefits</v>
      </c>
      <c r="B271" s="75">
        <f>'Cover Sheet'!$D$17</f>
        <v>0</v>
      </c>
      <c r="C271" s="75">
        <f>'Cover Sheet'!$D$17</f>
        <v>0</v>
      </c>
      <c r="D271" s="1" t="s">
        <v>744</v>
      </c>
      <c r="E271" s="130" t="s">
        <v>295</v>
      </c>
      <c r="F271" s="136">
        <f>'General Fund Disbursements'!F313</f>
        <v>0</v>
      </c>
      <c r="G271" s="76" t="str">
        <f t="shared" si="8"/>
        <v>2018/19</v>
      </c>
      <c r="H271" s="75" t="str">
        <f t="shared" si="9"/>
        <v>2018/19</v>
      </c>
    </row>
    <row r="272" spans="1:8" x14ac:dyDescent="0.25">
      <c r="A272" s="124" t="str">
        <f>+'General Fund Disbursements'!C314</f>
        <v>Early Retirement or Termination</v>
      </c>
      <c r="B272" s="75">
        <f>'Cover Sheet'!$D$17</f>
        <v>0</v>
      </c>
      <c r="C272" s="75">
        <f>'Cover Sheet'!$D$17</f>
        <v>0</v>
      </c>
      <c r="D272" s="1" t="s">
        <v>745</v>
      </c>
      <c r="E272" s="130" t="s">
        <v>1059</v>
      </c>
      <c r="F272" s="136">
        <f>'General Fund Disbursements'!F314</f>
        <v>0</v>
      </c>
      <c r="G272" s="76" t="str">
        <f t="shared" si="8"/>
        <v>2018/19</v>
      </c>
      <c r="H272" s="75" t="str">
        <f t="shared" si="9"/>
        <v>2018/19</v>
      </c>
    </row>
    <row r="273" spans="1:8" x14ac:dyDescent="0.25">
      <c r="A273" s="124" t="str">
        <f>+'General Fund Disbursements'!C315</f>
        <v>Purchased Services</v>
      </c>
      <c r="B273" s="75">
        <f>'Cover Sheet'!$D$17</f>
        <v>0</v>
      </c>
      <c r="C273" s="75">
        <f>'Cover Sheet'!$D$17</f>
        <v>0</v>
      </c>
      <c r="D273" s="1" t="s">
        <v>746</v>
      </c>
      <c r="E273" s="130" t="s">
        <v>296</v>
      </c>
      <c r="F273" s="136">
        <f>'General Fund Disbursements'!F315</f>
        <v>0</v>
      </c>
      <c r="G273" s="76" t="str">
        <f t="shared" si="8"/>
        <v>2018/19</v>
      </c>
      <c r="H273" s="75" t="str">
        <f t="shared" si="9"/>
        <v>2018/19</v>
      </c>
    </row>
    <row r="274" spans="1:8" x14ac:dyDescent="0.25">
      <c r="A274" s="124" t="str">
        <f>+'General Fund Disbursements'!C316</f>
        <v>Distance Education &amp; Telecommunications</v>
      </c>
      <c r="B274" s="75">
        <f>'Cover Sheet'!$D$17</f>
        <v>0</v>
      </c>
      <c r="C274" s="75">
        <f>'Cover Sheet'!$D$17</f>
        <v>0</v>
      </c>
      <c r="D274" s="1" t="s">
        <v>747</v>
      </c>
      <c r="E274" s="130" t="s">
        <v>297</v>
      </c>
      <c r="F274" s="136">
        <f>'General Fund Disbursements'!F316</f>
        <v>0</v>
      </c>
      <c r="G274" s="76" t="str">
        <f t="shared" si="8"/>
        <v>2018/19</v>
      </c>
      <c r="H274" s="75" t="str">
        <f t="shared" si="9"/>
        <v>2018/19</v>
      </c>
    </row>
    <row r="275" spans="1:8" x14ac:dyDescent="0.25">
      <c r="A275" s="124" t="str">
        <f>+'General Fund Disbursements'!C317</f>
        <v>Supplies and Materials</v>
      </c>
      <c r="B275" s="75">
        <f>'Cover Sheet'!$D$17</f>
        <v>0</v>
      </c>
      <c r="C275" s="75">
        <f>'Cover Sheet'!$D$17</f>
        <v>0</v>
      </c>
      <c r="D275" s="1" t="s">
        <v>748</v>
      </c>
      <c r="E275" s="130" t="s">
        <v>298</v>
      </c>
      <c r="F275" s="136">
        <f>'General Fund Disbursements'!F317</f>
        <v>0</v>
      </c>
      <c r="G275" s="76" t="str">
        <f t="shared" si="8"/>
        <v>2018/19</v>
      </c>
      <c r="H275" s="75" t="str">
        <f t="shared" si="9"/>
        <v>2018/19</v>
      </c>
    </row>
    <row r="276" spans="1:8" x14ac:dyDescent="0.25">
      <c r="A276" s="124" t="str">
        <f>+'General Fund Disbursements'!C318</f>
        <v>Capital Outlay</v>
      </c>
      <c r="B276" s="75">
        <f>'Cover Sheet'!$D$17</f>
        <v>0</v>
      </c>
      <c r="C276" s="75">
        <f>'Cover Sheet'!$D$17</f>
        <v>0</v>
      </c>
      <c r="D276" s="1" t="s">
        <v>749</v>
      </c>
      <c r="E276" s="130" t="s">
        <v>299</v>
      </c>
      <c r="F276" s="136">
        <f>'General Fund Disbursements'!F318</f>
        <v>0</v>
      </c>
      <c r="G276" s="76" t="str">
        <f t="shared" si="8"/>
        <v>2018/19</v>
      </c>
      <c r="H276" s="75" t="str">
        <f t="shared" si="9"/>
        <v>2018/19</v>
      </c>
    </row>
    <row r="277" spans="1:8" x14ac:dyDescent="0.25">
      <c r="A277" s="124" t="str">
        <f>+'General Fund Disbursements'!C319</f>
        <v>Other Expenses</v>
      </c>
      <c r="B277" s="75">
        <f>'Cover Sheet'!$D$17</f>
        <v>0</v>
      </c>
      <c r="C277" s="75">
        <f>'Cover Sheet'!$D$17</f>
        <v>0</v>
      </c>
      <c r="D277" s="1" t="s">
        <v>1772</v>
      </c>
      <c r="E277" s="130" t="s">
        <v>300</v>
      </c>
      <c r="F277" s="136">
        <f>'General Fund Disbursements'!F319</f>
        <v>0</v>
      </c>
      <c r="G277" s="76" t="str">
        <f t="shared" si="8"/>
        <v>2018/19</v>
      </c>
      <c r="H277" s="75" t="str">
        <f t="shared" si="9"/>
        <v>2018/19</v>
      </c>
    </row>
    <row r="278" spans="1:8" x14ac:dyDescent="0.25">
      <c r="A278" s="124" t="str">
        <f>+'General Fund Disbursements'!C321</f>
        <v>Total Administrative Services and Support to Schools</v>
      </c>
      <c r="B278" s="75">
        <f>'Cover Sheet'!$D$17</f>
        <v>0</v>
      </c>
      <c r="C278" s="75">
        <f>'Cover Sheet'!$D$17</f>
        <v>0</v>
      </c>
      <c r="D278" s="1" t="s">
        <v>750</v>
      </c>
      <c r="E278" s="130" t="s">
        <v>301</v>
      </c>
      <c r="F278" s="136">
        <f>'General Fund Disbursements'!F321</f>
        <v>0</v>
      </c>
      <c r="G278" s="76" t="str">
        <f t="shared" si="8"/>
        <v>2018/19</v>
      </c>
      <c r="H278" s="75" t="str">
        <f t="shared" si="9"/>
        <v>2018/19</v>
      </c>
    </row>
    <row r="279" spans="1:8" x14ac:dyDescent="0.25">
      <c r="A279" s="121" t="str">
        <f>+'General Fund Disbursements'!C327</f>
        <v>Salaries</v>
      </c>
      <c r="B279" s="75">
        <f>'Cover Sheet'!$D$17</f>
        <v>0</v>
      </c>
      <c r="C279" s="75">
        <f>'Cover Sheet'!$D$17</f>
        <v>0</v>
      </c>
      <c r="D279" s="1" t="s">
        <v>751</v>
      </c>
      <c r="E279" s="130" t="s">
        <v>1158</v>
      </c>
      <c r="F279" s="136">
        <f>'General Fund Disbursements'!F327</f>
        <v>0</v>
      </c>
      <c r="G279" s="76" t="str">
        <f t="shared" si="8"/>
        <v>2018/19</v>
      </c>
      <c r="H279" s="75" t="str">
        <f t="shared" si="9"/>
        <v>2018/19</v>
      </c>
    </row>
    <row r="280" spans="1:8" x14ac:dyDescent="0.25">
      <c r="A280" s="121" t="str">
        <f>+'General Fund Disbursements'!C328</f>
        <v>Salary - Stipends</v>
      </c>
      <c r="B280" s="75">
        <f>'Cover Sheet'!$D$17</f>
        <v>0</v>
      </c>
      <c r="C280" s="75">
        <f>'Cover Sheet'!$D$17</f>
        <v>0</v>
      </c>
      <c r="D280" s="1" t="s">
        <v>752</v>
      </c>
      <c r="E280" s="130" t="s">
        <v>1159</v>
      </c>
      <c r="F280" s="136">
        <f>'General Fund Disbursements'!F328</f>
        <v>0</v>
      </c>
      <c r="G280" s="76" t="str">
        <f t="shared" si="8"/>
        <v>2018/19</v>
      </c>
      <c r="H280" s="75" t="str">
        <f t="shared" si="9"/>
        <v>2018/19</v>
      </c>
    </row>
    <row r="281" spans="1:8" x14ac:dyDescent="0.25">
      <c r="A281" s="121" t="str">
        <f>+'General Fund Disbursements'!C329</f>
        <v>Employee Benefits</v>
      </c>
      <c r="B281" s="75">
        <f>'Cover Sheet'!$D$17</f>
        <v>0</v>
      </c>
      <c r="C281" s="75">
        <f>'Cover Sheet'!$D$17</f>
        <v>0</v>
      </c>
      <c r="D281" s="1" t="s">
        <v>753</v>
      </c>
      <c r="E281" s="130" t="s">
        <v>1160</v>
      </c>
      <c r="F281" s="136">
        <f>'General Fund Disbursements'!F329</f>
        <v>0</v>
      </c>
      <c r="G281" s="76" t="str">
        <f t="shared" si="8"/>
        <v>2018/19</v>
      </c>
      <c r="H281" s="75" t="str">
        <f t="shared" si="9"/>
        <v>2018/19</v>
      </c>
    </row>
    <row r="282" spans="1:8" x14ac:dyDescent="0.25">
      <c r="A282" s="121" t="str">
        <f>+'General Fund Disbursements'!C330</f>
        <v>Early Retirement or Termination</v>
      </c>
      <c r="B282" s="75">
        <f>'Cover Sheet'!$D$17</f>
        <v>0</v>
      </c>
      <c r="C282" s="75">
        <f>'Cover Sheet'!$D$17</f>
        <v>0</v>
      </c>
      <c r="D282" s="1" t="s">
        <v>754</v>
      </c>
      <c r="E282" s="130" t="s">
        <v>1161</v>
      </c>
      <c r="F282" s="136">
        <f>'General Fund Disbursements'!F330</f>
        <v>0</v>
      </c>
      <c r="G282" s="76" t="str">
        <f t="shared" si="8"/>
        <v>2018/19</v>
      </c>
      <c r="H282" s="75" t="str">
        <f t="shared" si="9"/>
        <v>2018/19</v>
      </c>
    </row>
    <row r="283" spans="1:8" x14ac:dyDescent="0.25">
      <c r="A283" s="121" t="str">
        <f>+'General Fund Disbursements'!C331</f>
        <v>Purchased Services</v>
      </c>
      <c r="B283" s="75">
        <f>'Cover Sheet'!$D$17</f>
        <v>0</v>
      </c>
      <c r="C283" s="75">
        <f>'Cover Sheet'!$D$17</f>
        <v>0</v>
      </c>
      <c r="D283" s="1" t="s">
        <v>755</v>
      </c>
      <c r="E283" s="130" t="s">
        <v>1162</v>
      </c>
      <c r="F283" s="136">
        <f>'General Fund Disbursements'!F331</f>
        <v>0</v>
      </c>
      <c r="G283" s="76" t="str">
        <f t="shared" si="8"/>
        <v>2018/19</v>
      </c>
      <c r="H283" s="75" t="str">
        <f t="shared" si="9"/>
        <v>2018/19</v>
      </c>
    </row>
    <row r="284" spans="1:8" x14ac:dyDescent="0.25">
      <c r="A284" s="121" t="str">
        <f>+'General Fund Disbursements'!C332</f>
        <v>Distance Education &amp; Telecommunications</v>
      </c>
      <c r="B284" s="75">
        <f>'Cover Sheet'!$D$17</f>
        <v>0</v>
      </c>
      <c r="C284" s="75">
        <f>'Cover Sheet'!$D$17</f>
        <v>0</v>
      </c>
      <c r="D284" s="1" t="s">
        <v>756</v>
      </c>
      <c r="E284" s="130" t="s">
        <v>1163</v>
      </c>
      <c r="F284" s="136">
        <f>'General Fund Disbursements'!F332</f>
        <v>0</v>
      </c>
      <c r="G284" s="76" t="str">
        <f t="shared" si="8"/>
        <v>2018/19</v>
      </c>
      <c r="H284" s="75" t="str">
        <f t="shared" si="9"/>
        <v>2018/19</v>
      </c>
    </row>
    <row r="285" spans="1:8" x14ac:dyDescent="0.25">
      <c r="A285" s="121" t="str">
        <f>+'General Fund Disbursements'!C333</f>
        <v>Supplies and Materials</v>
      </c>
      <c r="B285" s="75">
        <f>'Cover Sheet'!$D$17</f>
        <v>0</v>
      </c>
      <c r="C285" s="75">
        <f>'Cover Sheet'!$D$17</f>
        <v>0</v>
      </c>
      <c r="D285" s="1" t="s">
        <v>757</v>
      </c>
      <c r="E285" s="130" t="s">
        <v>1164</v>
      </c>
      <c r="F285" s="136">
        <f>'General Fund Disbursements'!F333</f>
        <v>0</v>
      </c>
      <c r="G285" s="76" t="str">
        <f t="shared" si="8"/>
        <v>2018/19</v>
      </c>
      <c r="H285" s="75" t="str">
        <f t="shared" si="9"/>
        <v>2018/19</v>
      </c>
    </row>
    <row r="286" spans="1:8" x14ac:dyDescent="0.25">
      <c r="A286" s="121" t="str">
        <f>+'General Fund Disbursements'!C334</f>
        <v>Capital Outlay</v>
      </c>
      <c r="B286" s="75">
        <f>'Cover Sheet'!$D$17</f>
        <v>0</v>
      </c>
      <c r="C286" s="75">
        <f>'Cover Sheet'!$D$17</f>
        <v>0</v>
      </c>
      <c r="D286" s="1" t="s">
        <v>758</v>
      </c>
      <c r="E286" s="130" t="s">
        <v>1165</v>
      </c>
      <c r="F286" s="136">
        <f>'General Fund Disbursements'!F334</f>
        <v>0</v>
      </c>
      <c r="G286" s="76" t="str">
        <f t="shared" si="8"/>
        <v>2018/19</v>
      </c>
      <c r="H286" s="75" t="str">
        <f t="shared" si="9"/>
        <v>2018/19</v>
      </c>
    </row>
    <row r="287" spans="1:8" x14ac:dyDescent="0.25">
      <c r="A287" s="121" t="str">
        <f>+'General Fund Disbursements'!C335</f>
        <v>Other Expenses</v>
      </c>
      <c r="B287" s="75">
        <f>'Cover Sheet'!$D$17</f>
        <v>0</v>
      </c>
      <c r="C287" s="75">
        <f>'Cover Sheet'!$D$17</f>
        <v>0</v>
      </c>
      <c r="D287" s="1" t="s">
        <v>759</v>
      </c>
      <c r="E287" s="130" t="s">
        <v>1166</v>
      </c>
      <c r="F287" s="136">
        <f>'General Fund Disbursements'!F335</f>
        <v>0</v>
      </c>
      <c r="G287" s="76" t="str">
        <f t="shared" si="8"/>
        <v>2018/19</v>
      </c>
      <c r="H287" s="75" t="str">
        <f t="shared" si="9"/>
        <v>2018/19</v>
      </c>
    </row>
    <row r="288" spans="1:8" x14ac:dyDescent="0.25">
      <c r="A288" s="121" t="str">
        <f>+'General Fund Disbursements'!C337</f>
        <v>Total Materials and Equipment Services (Add 100 through 600)</v>
      </c>
      <c r="B288" s="75">
        <f>'Cover Sheet'!$D$17</f>
        <v>0</v>
      </c>
      <c r="C288" s="75">
        <f>'Cover Sheet'!$D$17</f>
        <v>0</v>
      </c>
      <c r="D288" s="1" t="s">
        <v>760</v>
      </c>
      <c r="E288" s="130" t="s">
        <v>1167</v>
      </c>
      <c r="F288" s="136">
        <f>'General Fund Disbursements'!F337</f>
        <v>0</v>
      </c>
      <c r="G288" s="76" t="str">
        <f t="shared" si="8"/>
        <v>2018/19</v>
      </c>
      <c r="H288" s="75" t="str">
        <f t="shared" si="9"/>
        <v>2018/19</v>
      </c>
    </row>
    <row r="289" spans="1:8" x14ac:dyDescent="0.25">
      <c r="A289" s="121" t="str">
        <f>+'General Fund Disbursements'!C342</f>
        <v>Salaries</v>
      </c>
      <c r="B289" s="75">
        <f>'Cover Sheet'!$D$17</f>
        <v>0</v>
      </c>
      <c r="C289" s="75">
        <f>'Cover Sheet'!$D$17</f>
        <v>0</v>
      </c>
      <c r="D289" s="1" t="s">
        <v>761</v>
      </c>
      <c r="E289" s="130" t="s">
        <v>302</v>
      </c>
      <c r="F289" s="136">
        <f>'General Fund Disbursements'!F342</f>
        <v>0</v>
      </c>
      <c r="G289" s="76" t="str">
        <f t="shared" si="8"/>
        <v>2018/19</v>
      </c>
      <c r="H289" s="75" t="str">
        <f t="shared" si="9"/>
        <v>2018/19</v>
      </c>
    </row>
    <row r="290" spans="1:8" x14ac:dyDescent="0.25">
      <c r="A290" s="121" t="str">
        <f>+'General Fund Disbursements'!C343</f>
        <v>Salary - Stipends</v>
      </c>
      <c r="B290" s="75">
        <f>'Cover Sheet'!$D$17</f>
        <v>0</v>
      </c>
      <c r="C290" s="75">
        <f>'Cover Sheet'!$D$17</f>
        <v>0</v>
      </c>
      <c r="D290" s="1" t="s">
        <v>762</v>
      </c>
      <c r="E290" s="130" t="s">
        <v>303</v>
      </c>
      <c r="F290" s="136">
        <f>'General Fund Disbursements'!F343</f>
        <v>0</v>
      </c>
      <c r="G290" s="76" t="str">
        <f t="shared" si="8"/>
        <v>2018/19</v>
      </c>
      <c r="H290" s="75" t="str">
        <f t="shared" si="9"/>
        <v>2018/19</v>
      </c>
    </row>
    <row r="291" spans="1:8" x14ac:dyDescent="0.25">
      <c r="A291" s="121" t="str">
        <f>+'General Fund Disbursements'!C344</f>
        <v>Employee Benefits</v>
      </c>
      <c r="B291" s="75">
        <f>'Cover Sheet'!$D$17</f>
        <v>0</v>
      </c>
      <c r="C291" s="75">
        <f>'Cover Sheet'!$D$17</f>
        <v>0</v>
      </c>
      <c r="D291" s="1" t="s">
        <v>763</v>
      </c>
      <c r="E291" s="130" t="s">
        <v>304</v>
      </c>
      <c r="F291" s="136">
        <f>'General Fund Disbursements'!F344</f>
        <v>0</v>
      </c>
      <c r="G291" s="76" t="str">
        <f t="shared" si="8"/>
        <v>2018/19</v>
      </c>
      <c r="H291" s="75" t="str">
        <f t="shared" si="9"/>
        <v>2018/19</v>
      </c>
    </row>
    <row r="292" spans="1:8" x14ac:dyDescent="0.25">
      <c r="A292" s="121" t="str">
        <f>+'General Fund Disbursements'!C345</f>
        <v>Voluntary Terminations</v>
      </c>
      <c r="B292" s="75">
        <f>'Cover Sheet'!$D$17</f>
        <v>0</v>
      </c>
      <c r="C292" s="75">
        <f>'Cover Sheet'!$D$17</f>
        <v>0</v>
      </c>
      <c r="D292" s="1" t="s">
        <v>764</v>
      </c>
      <c r="E292" s="130" t="s">
        <v>1060</v>
      </c>
      <c r="F292" s="136">
        <f>'General Fund Disbursements'!F345</f>
        <v>0</v>
      </c>
      <c r="G292" s="76" t="str">
        <f t="shared" si="8"/>
        <v>2018/19</v>
      </c>
      <c r="H292" s="75" t="str">
        <f t="shared" si="9"/>
        <v>2018/19</v>
      </c>
    </row>
    <row r="293" spans="1:8" x14ac:dyDescent="0.25">
      <c r="A293" s="121" t="str">
        <f>+'General Fund Disbursements'!C346</f>
        <v>Purchased Services</v>
      </c>
      <c r="B293" s="75">
        <f>'Cover Sheet'!$D$17</f>
        <v>0</v>
      </c>
      <c r="C293" s="75">
        <f>'Cover Sheet'!$D$17</f>
        <v>0</v>
      </c>
      <c r="D293" s="1" t="s">
        <v>765</v>
      </c>
      <c r="E293" s="130" t="s">
        <v>305</v>
      </c>
      <c r="F293" s="136">
        <f>'General Fund Disbursements'!F346</f>
        <v>0</v>
      </c>
      <c r="G293" s="76" t="str">
        <f t="shared" si="8"/>
        <v>2018/19</v>
      </c>
      <c r="H293" s="75" t="str">
        <f t="shared" si="9"/>
        <v>2018/19</v>
      </c>
    </row>
    <row r="294" spans="1:8" x14ac:dyDescent="0.25">
      <c r="A294" s="121" t="str">
        <f>+'General Fund Disbursements'!C347</f>
        <v>Distance Education &amp; Telecommunications</v>
      </c>
      <c r="B294" s="75">
        <f>'Cover Sheet'!$D$17</f>
        <v>0</v>
      </c>
      <c r="C294" s="75">
        <f>'Cover Sheet'!$D$17</f>
        <v>0</v>
      </c>
      <c r="D294" s="1" t="s">
        <v>766</v>
      </c>
      <c r="E294" s="130" t="s">
        <v>306</v>
      </c>
      <c r="F294" s="136">
        <f>'General Fund Disbursements'!F347</f>
        <v>0</v>
      </c>
      <c r="G294" s="76" t="str">
        <f t="shared" si="8"/>
        <v>2018/19</v>
      </c>
      <c r="H294" s="75" t="str">
        <f t="shared" si="9"/>
        <v>2018/19</v>
      </c>
    </row>
    <row r="295" spans="1:8" x14ac:dyDescent="0.25">
      <c r="A295" s="121" t="str">
        <f>+'General Fund Disbursements'!C348</f>
        <v>Supplies and Materials</v>
      </c>
      <c r="B295" s="75">
        <f>'Cover Sheet'!$D$17</f>
        <v>0</v>
      </c>
      <c r="C295" s="75">
        <f>'Cover Sheet'!$D$17</f>
        <v>0</v>
      </c>
      <c r="D295" s="1" t="s">
        <v>767</v>
      </c>
      <c r="E295" s="130" t="s">
        <v>307</v>
      </c>
      <c r="F295" s="136">
        <f>'General Fund Disbursements'!F348</f>
        <v>0</v>
      </c>
      <c r="G295" s="76" t="str">
        <f t="shared" si="8"/>
        <v>2018/19</v>
      </c>
      <c r="H295" s="75" t="str">
        <f t="shared" si="9"/>
        <v>2018/19</v>
      </c>
    </row>
    <row r="296" spans="1:8" x14ac:dyDescent="0.25">
      <c r="A296" s="121" t="str">
        <f>+'General Fund Disbursements'!C349</f>
        <v>Capital Outlay</v>
      </c>
      <c r="B296" s="75">
        <f>'Cover Sheet'!$D$17</f>
        <v>0</v>
      </c>
      <c r="C296" s="75">
        <f>'Cover Sheet'!$D$17</f>
        <v>0</v>
      </c>
      <c r="D296" s="1" t="s">
        <v>768</v>
      </c>
      <c r="E296" s="130" t="s">
        <v>308</v>
      </c>
      <c r="F296" s="136">
        <f>'General Fund Disbursements'!F349</f>
        <v>0</v>
      </c>
      <c r="G296" s="76" t="str">
        <f t="shared" ref="G296:G410" si="10">$G$2</f>
        <v>2018/19</v>
      </c>
      <c r="H296" s="75" t="str">
        <f t="shared" ref="H296:H410" si="11">$H$2</f>
        <v>2018/19</v>
      </c>
    </row>
    <row r="297" spans="1:8" x14ac:dyDescent="0.25">
      <c r="A297" s="121" t="str">
        <f>+'General Fund Disbursements'!C350</f>
        <v>Other Expenses</v>
      </c>
      <c r="B297" s="75">
        <f>'Cover Sheet'!$D$17</f>
        <v>0</v>
      </c>
      <c r="C297" s="75">
        <f>'Cover Sheet'!$D$17</f>
        <v>0</v>
      </c>
      <c r="D297" s="1" t="s">
        <v>769</v>
      </c>
      <c r="E297" s="130" t="s">
        <v>309</v>
      </c>
      <c r="F297" s="136">
        <f>'General Fund Disbursements'!F350</f>
        <v>0</v>
      </c>
      <c r="G297" s="76" t="str">
        <f t="shared" si="10"/>
        <v>2018/19</v>
      </c>
      <c r="H297" s="75" t="str">
        <f t="shared" si="11"/>
        <v>2018/19</v>
      </c>
    </row>
    <row r="298" spans="1:8" x14ac:dyDescent="0.25">
      <c r="A298" s="121" t="str">
        <f>+'General Fund Disbursements'!C351</f>
        <v>President Declared Disaster Expenditures</v>
      </c>
      <c r="B298" s="75">
        <f>'Cover Sheet'!$D$17</f>
        <v>0</v>
      </c>
      <c r="C298" s="75">
        <f>'Cover Sheet'!$D$17</f>
        <v>0</v>
      </c>
      <c r="D298" s="1" t="s">
        <v>770</v>
      </c>
      <c r="E298" s="130" t="s">
        <v>1266</v>
      </c>
      <c r="F298" s="136">
        <f>'General Fund Disbursements'!F351</f>
        <v>0</v>
      </c>
      <c r="G298" s="76" t="str">
        <f t="shared" si="10"/>
        <v>2018/19</v>
      </c>
      <c r="H298" s="75" t="str">
        <f t="shared" si="11"/>
        <v>2018/19</v>
      </c>
    </row>
    <row r="299" spans="1:8" x14ac:dyDescent="0.25">
      <c r="A299" s="121" t="str">
        <f>+'General Fund Disbursements'!C353</f>
        <v xml:space="preserve"> Total Community Services</v>
      </c>
      <c r="B299" s="75">
        <f>'Cover Sheet'!$D$17</f>
        <v>0</v>
      </c>
      <c r="C299" s="75">
        <f>'Cover Sheet'!$D$17</f>
        <v>0</v>
      </c>
      <c r="D299" s="1" t="s">
        <v>771</v>
      </c>
      <c r="E299" s="130" t="s">
        <v>310</v>
      </c>
      <c r="F299" s="136">
        <f>'General Fund Disbursements'!F353</f>
        <v>0</v>
      </c>
      <c r="G299" s="76" t="str">
        <f t="shared" si="10"/>
        <v>2018/19</v>
      </c>
      <c r="H299" s="75" t="str">
        <f t="shared" si="11"/>
        <v>2018/19</v>
      </c>
    </row>
    <row r="300" spans="1:8" x14ac:dyDescent="0.25">
      <c r="A300" s="124" t="str">
        <f>+'General Fund Disbursements'!C358</f>
        <v>Salaries</v>
      </c>
      <c r="B300" s="75">
        <f>'Cover Sheet'!$D$17</f>
        <v>0</v>
      </c>
      <c r="C300" s="75">
        <f>'Cover Sheet'!$D$17</f>
        <v>0</v>
      </c>
      <c r="D300" s="1" t="s">
        <v>772</v>
      </c>
      <c r="E300" s="130" t="s">
        <v>1038</v>
      </c>
      <c r="F300" s="136">
        <f>'General Fund Disbursements'!F358</f>
        <v>0</v>
      </c>
      <c r="G300" s="76" t="str">
        <f t="shared" si="10"/>
        <v>2018/19</v>
      </c>
      <c r="H300" s="75" t="str">
        <f t="shared" si="11"/>
        <v>2018/19</v>
      </c>
    </row>
    <row r="301" spans="1:8" x14ac:dyDescent="0.25">
      <c r="A301" s="124" t="str">
        <f>+'General Fund Disbursements'!C359</f>
        <v>Salary - Stipends</v>
      </c>
      <c r="B301" s="75">
        <f>'Cover Sheet'!$D$17</f>
        <v>0</v>
      </c>
      <c r="C301" s="75">
        <f>'Cover Sheet'!$D$17</f>
        <v>0</v>
      </c>
      <c r="D301" s="1" t="s">
        <v>773</v>
      </c>
      <c r="E301" s="130" t="s">
        <v>1039</v>
      </c>
      <c r="F301" s="136">
        <f>'General Fund Disbursements'!F359</f>
        <v>0</v>
      </c>
      <c r="G301" s="76" t="str">
        <f t="shared" si="10"/>
        <v>2018/19</v>
      </c>
      <c r="H301" s="75" t="str">
        <f t="shared" si="11"/>
        <v>2018/19</v>
      </c>
    </row>
    <row r="302" spans="1:8" x14ac:dyDescent="0.25">
      <c r="A302" s="124" t="str">
        <f>+'General Fund Disbursements'!C360</f>
        <v>Employee Benefits</v>
      </c>
      <c r="B302" s="75">
        <f>'Cover Sheet'!$D$17</f>
        <v>0</v>
      </c>
      <c r="C302" s="75">
        <f>'Cover Sheet'!$D$17</f>
        <v>0</v>
      </c>
      <c r="D302" s="1" t="s">
        <v>774</v>
      </c>
      <c r="E302" s="130" t="s">
        <v>1040</v>
      </c>
      <c r="F302" s="136">
        <f>'General Fund Disbursements'!F360</f>
        <v>0</v>
      </c>
      <c r="G302" s="76" t="str">
        <f t="shared" si="10"/>
        <v>2018/19</v>
      </c>
      <c r="H302" s="75" t="str">
        <f t="shared" si="11"/>
        <v>2018/19</v>
      </c>
    </row>
    <row r="303" spans="1:8" x14ac:dyDescent="0.25">
      <c r="A303" s="124" t="str">
        <f>+'General Fund Disbursements'!C361</f>
        <v>Early Retirement or Termination</v>
      </c>
      <c r="B303" s="75">
        <f>'Cover Sheet'!$D$17</f>
        <v>0</v>
      </c>
      <c r="C303" s="75">
        <f>'Cover Sheet'!$D$17</f>
        <v>0</v>
      </c>
      <c r="D303" s="1" t="s">
        <v>775</v>
      </c>
      <c r="E303" s="130" t="s">
        <v>1041</v>
      </c>
      <c r="F303" s="136">
        <f>'General Fund Disbursements'!F361</f>
        <v>0</v>
      </c>
      <c r="G303" s="76" t="str">
        <f t="shared" si="10"/>
        <v>2018/19</v>
      </c>
      <c r="H303" s="75" t="str">
        <f t="shared" si="11"/>
        <v>2018/19</v>
      </c>
    </row>
    <row r="304" spans="1:8" x14ac:dyDescent="0.25">
      <c r="A304" s="124" t="str">
        <f>+'General Fund Disbursements'!C362</f>
        <v>Purchased Services</v>
      </c>
      <c r="B304" s="75">
        <f>'Cover Sheet'!$D$17</f>
        <v>0</v>
      </c>
      <c r="C304" s="75">
        <f>'Cover Sheet'!$D$17</f>
        <v>0</v>
      </c>
      <c r="D304" s="1" t="s">
        <v>776</v>
      </c>
      <c r="E304" s="130" t="s">
        <v>1042</v>
      </c>
      <c r="F304" s="136">
        <f>'General Fund Disbursements'!F362</f>
        <v>0</v>
      </c>
      <c r="G304" s="76" t="str">
        <f t="shared" si="10"/>
        <v>2018/19</v>
      </c>
      <c r="H304" s="75" t="str">
        <f t="shared" si="11"/>
        <v>2018/19</v>
      </c>
    </row>
    <row r="305" spans="1:9" x14ac:dyDescent="0.25">
      <c r="A305" s="124" t="str">
        <f>+'General Fund Disbursements'!C363</f>
        <v>Distance Education &amp; Telecommunications</v>
      </c>
      <c r="B305" s="75">
        <f>'Cover Sheet'!$D$17</f>
        <v>0</v>
      </c>
      <c r="C305" s="75">
        <f>'Cover Sheet'!$D$17</f>
        <v>0</v>
      </c>
      <c r="D305" s="1" t="s">
        <v>777</v>
      </c>
      <c r="E305" s="130" t="s">
        <v>1043</v>
      </c>
      <c r="F305" s="136">
        <f>'General Fund Disbursements'!F363</f>
        <v>0</v>
      </c>
      <c r="G305" s="76" t="str">
        <f t="shared" si="10"/>
        <v>2018/19</v>
      </c>
      <c r="H305" s="75" t="str">
        <f t="shared" si="11"/>
        <v>2018/19</v>
      </c>
    </row>
    <row r="306" spans="1:9" x14ac:dyDescent="0.25">
      <c r="A306" s="124" t="str">
        <f>+'General Fund Disbursements'!C364</f>
        <v>Supplies and Materials</v>
      </c>
      <c r="B306" s="75">
        <f>'Cover Sheet'!$D$17</f>
        <v>0</v>
      </c>
      <c r="C306" s="75">
        <f>'Cover Sheet'!$D$17</f>
        <v>0</v>
      </c>
      <c r="D306" s="1" t="s">
        <v>778</v>
      </c>
      <c r="E306" s="130" t="s">
        <v>1044</v>
      </c>
      <c r="F306" s="136">
        <f>'General Fund Disbursements'!F364</f>
        <v>0</v>
      </c>
      <c r="G306" s="76" t="str">
        <f t="shared" si="10"/>
        <v>2018/19</v>
      </c>
      <c r="H306" s="75" t="str">
        <f t="shared" si="11"/>
        <v>2018/19</v>
      </c>
    </row>
    <row r="307" spans="1:9" x14ac:dyDescent="0.25">
      <c r="A307" s="124" t="str">
        <f>+'General Fund Disbursements'!C365</f>
        <v>E-Books</v>
      </c>
      <c r="B307" s="75">
        <f>'Cover Sheet'!$D$17</f>
        <v>0</v>
      </c>
      <c r="C307" s="75">
        <f>'Cover Sheet'!$D$17</f>
        <v>0</v>
      </c>
      <c r="D307" s="1" t="s">
        <v>779</v>
      </c>
      <c r="E307" s="130" t="s">
        <v>1045</v>
      </c>
      <c r="F307" s="136">
        <f>'General Fund Disbursements'!F365</f>
        <v>0</v>
      </c>
      <c r="G307" s="76" t="str">
        <f t="shared" si="10"/>
        <v>2018/19</v>
      </c>
      <c r="H307" s="75" t="str">
        <f t="shared" si="11"/>
        <v>2018/19</v>
      </c>
      <c r="I307" s="2"/>
    </row>
    <row r="308" spans="1:9" x14ac:dyDescent="0.25">
      <c r="A308" s="124" t="str">
        <f>+'General Fund Disbursements'!C366</f>
        <v>Capital Outlay</v>
      </c>
      <c r="B308" s="75">
        <f>'Cover Sheet'!$D$17</f>
        <v>0</v>
      </c>
      <c r="C308" s="75">
        <f>'Cover Sheet'!$D$17</f>
        <v>0</v>
      </c>
      <c r="D308" s="1" t="s">
        <v>780</v>
      </c>
      <c r="E308" s="130" t="s">
        <v>1046</v>
      </c>
      <c r="F308" s="136">
        <f>'General Fund Disbursements'!F366</f>
        <v>0</v>
      </c>
      <c r="G308" s="76" t="str">
        <f t="shared" si="10"/>
        <v>2018/19</v>
      </c>
      <c r="H308" s="75" t="str">
        <f t="shared" si="11"/>
        <v>2018/19</v>
      </c>
      <c r="I308" s="2"/>
    </row>
    <row r="309" spans="1:9" x14ac:dyDescent="0.25">
      <c r="A309" s="124" t="str">
        <f>+'General Fund Disbursements'!C367</f>
        <v>Other Expenses</v>
      </c>
      <c r="B309" s="75">
        <f>'Cover Sheet'!$D$17</f>
        <v>0</v>
      </c>
      <c r="C309" s="75">
        <f>'Cover Sheet'!$D$17</f>
        <v>0</v>
      </c>
      <c r="D309" s="1" t="s">
        <v>781</v>
      </c>
      <c r="E309" s="130" t="s">
        <v>1047</v>
      </c>
      <c r="F309" s="136">
        <f>'General Fund Disbursements'!F367</f>
        <v>0</v>
      </c>
      <c r="G309" s="76" t="str">
        <f t="shared" si="10"/>
        <v>2018/19</v>
      </c>
      <c r="H309" s="75" t="str">
        <f t="shared" si="11"/>
        <v>2018/19</v>
      </c>
      <c r="I309" s="6"/>
    </row>
    <row r="310" spans="1:9" x14ac:dyDescent="0.25">
      <c r="A310" s="124" t="str">
        <f>+'General Fund Disbursements'!C368</f>
        <v>President Declared Disaster Expenditures</v>
      </c>
      <c r="B310" s="75">
        <f>'Cover Sheet'!$D$17</f>
        <v>0</v>
      </c>
      <c r="C310" s="75">
        <f>'Cover Sheet'!$D$17</f>
        <v>0</v>
      </c>
      <c r="D310" s="1" t="s">
        <v>782</v>
      </c>
      <c r="E310" s="130" t="s">
        <v>1267</v>
      </c>
      <c r="F310" s="136">
        <f>'General Fund Disbursements'!F368</f>
        <v>0</v>
      </c>
      <c r="G310" s="76" t="str">
        <f t="shared" si="10"/>
        <v>2018/19</v>
      </c>
      <c r="H310" s="75" t="str">
        <f t="shared" si="11"/>
        <v>2018/19</v>
      </c>
      <c r="I310" s="2"/>
    </row>
    <row r="311" spans="1:9" x14ac:dyDescent="0.25">
      <c r="A311" s="124" t="str">
        <f>+'General Fund Disbursements'!C370</f>
        <v>Total  Categorical Grants from Corporations &amp; Other Private Interests</v>
      </c>
      <c r="B311" s="75">
        <f>'Cover Sheet'!$D$17</f>
        <v>0</v>
      </c>
      <c r="C311" s="75">
        <f>'Cover Sheet'!$D$17</f>
        <v>0</v>
      </c>
      <c r="D311" s="1" t="s">
        <v>783</v>
      </c>
      <c r="E311" s="130" t="s">
        <v>1048</v>
      </c>
      <c r="F311" s="136">
        <f>'General Fund Disbursements'!F370</f>
        <v>0</v>
      </c>
      <c r="G311" s="76" t="str">
        <f t="shared" si="10"/>
        <v>2018/19</v>
      </c>
      <c r="H311" s="75" t="str">
        <f t="shared" si="11"/>
        <v>2018/19</v>
      </c>
      <c r="I311" s="2"/>
    </row>
    <row r="312" spans="1:9" x14ac:dyDescent="0.25">
      <c r="A312" s="121" t="str">
        <f>+'General Fund Disbursements'!C376</f>
        <v>Salaries</v>
      </c>
      <c r="B312" s="75">
        <f>'Cover Sheet'!$D$17</f>
        <v>0</v>
      </c>
      <c r="C312" s="75">
        <f>'Cover Sheet'!$D$17</f>
        <v>0</v>
      </c>
      <c r="D312" s="1" t="s">
        <v>784</v>
      </c>
      <c r="E312" s="130" t="s">
        <v>311</v>
      </c>
      <c r="F312" s="136">
        <f>'General Fund Disbursements'!F376</f>
        <v>0</v>
      </c>
      <c r="G312" s="76" t="str">
        <f t="shared" si="10"/>
        <v>2018/19</v>
      </c>
      <c r="H312" s="75" t="str">
        <f t="shared" si="11"/>
        <v>2018/19</v>
      </c>
      <c r="I312" s="2"/>
    </row>
    <row r="313" spans="1:9" x14ac:dyDescent="0.25">
      <c r="A313" s="121" t="str">
        <f>+'General Fund Disbursements'!C377</f>
        <v>Salary - Stipends</v>
      </c>
      <c r="B313" s="75">
        <f>'Cover Sheet'!$D$17</f>
        <v>0</v>
      </c>
      <c r="C313" s="75">
        <f>'Cover Sheet'!$D$17</f>
        <v>0</v>
      </c>
      <c r="D313" s="1" t="s">
        <v>785</v>
      </c>
      <c r="E313" s="130" t="s">
        <v>312</v>
      </c>
      <c r="F313" s="136">
        <f>'General Fund Disbursements'!F377</f>
        <v>0</v>
      </c>
      <c r="G313" s="76" t="str">
        <f t="shared" si="10"/>
        <v>2018/19</v>
      </c>
      <c r="H313" s="75" t="str">
        <f t="shared" si="11"/>
        <v>2018/19</v>
      </c>
      <c r="I313" s="2"/>
    </row>
    <row r="314" spans="1:9" x14ac:dyDescent="0.25">
      <c r="A314" s="121" t="str">
        <f>+'General Fund Disbursements'!C378</f>
        <v>Employee Benefits</v>
      </c>
      <c r="B314" s="75">
        <f>'Cover Sheet'!$D$17</f>
        <v>0</v>
      </c>
      <c r="C314" s="75">
        <f>'Cover Sheet'!$D$17</f>
        <v>0</v>
      </c>
      <c r="D314" s="1" t="s">
        <v>786</v>
      </c>
      <c r="E314" s="130" t="s">
        <v>313</v>
      </c>
      <c r="F314" s="136">
        <f>'General Fund Disbursements'!F378</f>
        <v>0</v>
      </c>
      <c r="G314" s="76" t="str">
        <f t="shared" si="10"/>
        <v>2018/19</v>
      </c>
      <c r="H314" s="75" t="str">
        <f t="shared" si="11"/>
        <v>2018/19</v>
      </c>
      <c r="I314" s="2"/>
    </row>
    <row r="315" spans="1:9" x14ac:dyDescent="0.25">
      <c r="A315" s="121" t="str">
        <f>+'General Fund Disbursements'!C379</f>
        <v>Early Retirement or Termination</v>
      </c>
      <c r="B315" s="75">
        <f>'Cover Sheet'!$D$17</f>
        <v>0</v>
      </c>
      <c r="C315" s="75">
        <f>'Cover Sheet'!$D$17</f>
        <v>0</v>
      </c>
      <c r="D315" s="1" t="s">
        <v>787</v>
      </c>
      <c r="E315" s="130" t="s">
        <v>1037</v>
      </c>
      <c r="F315" s="136">
        <f>'General Fund Disbursements'!F379</f>
        <v>0</v>
      </c>
      <c r="G315" s="76" t="str">
        <f t="shared" si="10"/>
        <v>2018/19</v>
      </c>
      <c r="H315" s="75" t="str">
        <f t="shared" si="11"/>
        <v>2018/19</v>
      </c>
      <c r="I315" s="2"/>
    </row>
    <row r="316" spans="1:9" x14ac:dyDescent="0.25">
      <c r="A316" s="121" t="str">
        <f>+'General Fund Disbursements'!C380</f>
        <v>Purchased Services</v>
      </c>
      <c r="B316" s="75">
        <f>'Cover Sheet'!$D$17</f>
        <v>0</v>
      </c>
      <c r="C316" s="75">
        <f>'Cover Sheet'!$D$17</f>
        <v>0</v>
      </c>
      <c r="D316" s="1" t="s">
        <v>788</v>
      </c>
      <c r="E316" s="130" t="s">
        <v>314</v>
      </c>
      <c r="F316" s="136">
        <f>'General Fund Disbursements'!F380</f>
        <v>0</v>
      </c>
      <c r="G316" s="76" t="str">
        <f t="shared" si="10"/>
        <v>2018/19</v>
      </c>
      <c r="H316" s="75" t="str">
        <f t="shared" si="11"/>
        <v>2018/19</v>
      </c>
      <c r="I316" s="2"/>
    </row>
    <row r="317" spans="1:9" x14ac:dyDescent="0.25">
      <c r="A317" s="121" t="str">
        <f>+'General Fund Disbursements'!C381</f>
        <v>Distance Education &amp; Telecommunications</v>
      </c>
      <c r="B317" s="75">
        <f>'Cover Sheet'!$D$17</f>
        <v>0</v>
      </c>
      <c r="C317" s="75">
        <f>'Cover Sheet'!$D$17</f>
        <v>0</v>
      </c>
      <c r="D317" s="1" t="s">
        <v>789</v>
      </c>
      <c r="E317" s="130" t="s">
        <v>315</v>
      </c>
      <c r="F317" s="136">
        <f>'General Fund Disbursements'!F381</f>
        <v>0</v>
      </c>
      <c r="G317" s="76" t="str">
        <f t="shared" si="10"/>
        <v>2018/19</v>
      </c>
      <c r="H317" s="75" t="str">
        <f t="shared" si="11"/>
        <v>2018/19</v>
      </c>
      <c r="I317" s="2"/>
    </row>
    <row r="318" spans="1:9" x14ac:dyDescent="0.25">
      <c r="A318" s="121" t="str">
        <f>+'General Fund Disbursements'!C382</f>
        <v>Supplies and Materials</v>
      </c>
      <c r="B318" s="75">
        <f>'Cover Sheet'!$D$17</f>
        <v>0</v>
      </c>
      <c r="C318" s="75">
        <f>'Cover Sheet'!$D$17</f>
        <v>0</v>
      </c>
      <c r="D318" s="1" t="s">
        <v>790</v>
      </c>
      <c r="E318" s="130" t="s">
        <v>316</v>
      </c>
      <c r="F318" s="136">
        <f>'General Fund Disbursements'!F382</f>
        <v>0</v>
      </c>
      <c r="G318" s="76" t="str">
        <f t="shared" si="10"/>
        <v>2018/19</v>
      </c>
      <c r="H318" s="75" t="str">
        <f t="shared" si="11"/>
        <v>2018/19</v>
      </c>
      <c r="I318" s="2"/>
    </row>
    <row r="319" spans="1:9" x14ac:dyDescent="0.25">
      <c r="A319" s="121" t="str">
        <f>+'General Fund Disbursements'!C383</f>
        <v>E-Books</v>
      </c>
      <c r="B319" s="75">
        <f>'Cover Sheet'!$D$17</f>
        <v>0</v>
      </c>
      <c r="C319" s="75">
        <f>'Cover Sheet'!$D$17</f>
        <v>0</v>
      </c>
      <c r="D319" s="1" t="s">
        <v>791</v>
      </c>
      <c r="E319" s="130" t="s">
        <v>926</v>
      </c>
      <c r="F319" s="136">
        <f>'General Fund Disbursements'!F383</f>
        <v>0</v>
      </c>
      <c r="G319" s="76" t="str">
        <f t="shared" si="10"/>
        <v>2018/19</v>
      </c>
      <c r="H319" s="75" t="str">
        <f t="shared" si="11"/>
        <v>2018/19</v>
      </c>
      <c r="I319" s="6"/>
    </row>
    <row r="320" spans="1:9" x14ac:dyDescent="0.25">
      <c r="A320" s="121" t="str">
        <f>+'General Fund Disbursements'!C384</f>
        <v>Capital Outlay</v>
      </c>
      <c r="B320" s="75">
        <f>'Cover Sheet'!$D$17</f>
        <v>0</v>
      </c>
      <c r="C320" s="75">
        <f>'Cover Sheet'!$D$17</f>
        <v>0</v>
      </c>
      <c r="D320" s="1" t="s">
        <v>792</v>
      </c>
      <c r="E320" s="130" t="s">
        <v>317</v>
      </c>
      <c r="F320" s="136">
        <f>'General Fund Disbursements'!F384</f>
        <v>0</v>
      </c>
      <c r="G320" s="76" t="str">
        <f t="shared" si="10"/>
        <v>2018/19</v>
      </c>
      <c r="H320" s="75" t="str">
        <f t="shared" si="11"/>
        <v>2018/19</v>
      </c>
      <c r="I320" s="6"/>
    </row>
    <row r="321" spans="1:9" x14ac:dyDescent="0.25">
      <c r="A321" s="121" t="str">
        <f>+'General Fund Disbursements'!C385</f>
        <v>Other Expenses</v>
      </c>
      <c r="B321" s="75">
        <f>'Cover Sheet'!$D$17</f>
        <v>0</v>
      </c>
      <c r="C321" s="75">
        <f>'Cover Sheet'!$D$17</f>
        <v>0</v>
      </c>
      <c r="D321" s="1" t="s">
        <v>793</v>
      </c>
      <c r="E321" s="130" t="s">
        <v>318</v>
      </c>
      <c r="F321" s="136">
        <f>'General Fund Disbursements'!F385</f>
        <v>0</v>
      </c>
      <c r="G321" s="76" t="str">
        <f t="shared" si="10"/>
        <v>2018/19</v>
      </c>
      <c r="H321" s="75" t="str">
        <f t="shared" si="11"/>
        <v>2018/19</v>
      </c>
      <c r="I321" s="2"/>
    </row>
    <row r="322" spans="1:9" x14ac:dyDescent="0.25">
      <c r="A322" s="121" t="str">
        <f>+'General Fund Disbursements'!C386</f>
        <v>President Declared Disaster Expenditures</v>
      </c>
      <c r="B322" s="75">
        <f>'Cover Sheet'!$D$17</f>
        <v>0</v>
      </c>
      <c r="C322" s="75">
        <f>'Cover Sheet'!$D$17</f>
        <v>0</v>
      </c>
      <c r="D322" s="1" t="s">
        <v>794</v>
      </c>
      <c r="E322" s="130" t="s">
        <v>1268</v>
      </c>
      <c r="F322" s="136">
        <f>'General Fund Disbursements'!F386</f>
        <v>0</v>
      </c>
      <c r="G322" s="76" t="str">
        <f t="shared" si="10"/>
        <v>2018/19</v>
      </c>
      <c r="H322" s="75" t="str">
        <f t="shared" si="11"/>
        <v>2018/19</v>
      </c>
      <c r="I322" s="2"/>
    </row>
    <row r="323" spans="1:9" x14ac:dyDescent="0.25">
      <c r="A323" s="121" t="str">
        <f>+'General Fund Disbursements'!C388</f>
        <v>Total State Categorical Programs (Add 100 through 955)</v>
      </c>
      <c r="B323" s="75">
        <f>'Cover Sheet'!$D$17</f>
        <v>0</v>
      </c>
      <c r="C323" s="75">
        <f>'Cover Sheet'!$D$17</f>
        <v>0</v>
      </c>
      <c r="D323" s="1" t="s">
        <v>795</v>
      </c>
      <c r="E323" s="130" t="s">
        <v>319</v>
      </c>
      <c r="F323" s="136">
        <f>'General Fund Disbursements'!F388</f>
        <v>0</v>
      </c>
      <c r="G323" s="76" t="str">
        <f t="shared" si="10"/>
        <v>2018/19</v>
      </c>
      <c r="H323" s="75" t="str">
        <f t="shared" si="11"/>
        <v>2018/19</v>
      </c>
      <c r="I323" s="2"/>
    </row>
    <row r="324" spans="1:9" x14ac:dyDescent="0.25">
      <c r="A324" s="121" t="str">
        <f>+'General Fund Disbursements'!C395</f>
        <v>Salaries</v>
      </c>
      <c r="B324" s="75">
        <f>'Cover Sheet'!$D$17</f>
        <v>0</v>
      </c>
      <c r="C324" s="75">
        <f>'Cover Sheet'!$D$17</f>
        <v>0</v>
      </c>
      <c r="D324" s="1" t="s">
        <v>796</v>
      </c>
      <c r="E324" s="130" t="s">
        <v>1119</v>
      </c>
      <c r="F324" s="136">
        <f>'General Fund Disbursements'!F395</f>
        <v>0</v>
      </c>
      <c r="G324" s="76" t="str">
        <f t="shared" si="10"/>
        <v>2018/19</v>
      </c>
      <c r="H324" s="75" t="str">
        <f t="shared" si="11"/>
        <v>2018/19</v>
      </c>
      <c r="I324" s="2"/>
    </row>
    <row r="325" spans="1:9" x14ac:dyDescent="0.25">
      <c r="A325" s="121" t="str">
        <f>+'General Fund Disbursements'!C396</f>
        <v>Salary - Stipends</v>
      </c>
      <c r="B325" s="75">
        <f>'Cover Sheet'!$D$17</f>
        <v>0</v>
      </c>
      <c r="C325" s="75">
        <f>'Cover Sheet'!$D$17</f>
        <v>0</v>
      </c>
      <c r="D325" s="1" t="s">
        <v>797</v>
      </c>
      <c r="E325" s="130" t="s">
        <v>1122</v>
      </c>
      <c r="F325" s="136">
        <f>'General Fund Disbursements'!F396</f>
        <v>0</v>
      </c>
      <c r="G325" s="76" t="str">
        <f t="shared" si="10"/>
        <v>2018/19</v>
      </c>
      <c r="H325" s="75" t="str">
        <f t="shared" si="11"/>
        <v>2018/19</v>
      </c>
      <c r="I325" s="2"/>
    </row>
    <row r="326" spans="1:9" x14ac:dyDescent="0.25">
      <c r="A326" s="121" t="str">
        <f>+'General Fund Disbursements'!C397</f>
        <v>Employee Benefits</v>
      </c>
      <c r="B326" s="75">
        <f>'Cover Sheet'!$D$17</f>
        <v>0</v>
      </c>
      <c r="C326" s="75">
        <f>'Cover Sheet'!$D$17</f>
        <v>0</v>
      </c>
      <c r="D326" s="1" t="s">
        <v>798</v>
      </c>
      <c r="E326" s="130" t="s">
        <v>1123</v>
      </c>
      <c r="F326" s="136">
        <f>'General Fund Disbursements'!F397</f>
        <v>0</v>
      </c>
      <c r="G326" s="76" t="str">
        <f t="shared" si="10"/>
        <v>2018/19</v>
      </c>
      <c r="H326" s="75" t="str">
        <f t="shared" si="11"/>
        <v>2018/19</v>
      </c>
      <c r="I326" s="2"/>
    </row>
    <row r="327" spans="1:9" x14ac:dyDescent="0.25">
      <c r="A327" s="121" t="str">
        <f>+'General Fund Disbursements'!C398</f>
        <v>Early Retirement or Termination</v>
      </c>
      <c r="B327" s="75">
        <f>'Cover Sheet'!$D$17</f>
        <v>0</v>
      </c>
      <c r="C327" s="75">
        <f>'Cover Sheet'!$D$17</f>
        <v>0</v>
      </c>
      <c r="D327" s="1" t="s">
        <v>799</v>
      </c>
      <c r="E327" s="130" t="s">
        <v>1124</v>
      </c>
      <c r="F327" s="136">
        <f>'General Fund Disbursements'!F398</f>
        <v>0</v>
      </c>
      <c r="G327" s="76" t="str">
        <f t="shared" si="10"/>
        <v>2018/19</v>
      </c>
      <c r="H327" s="75" t="str">
        <f t="shared" si="11"/>
        <v>2018/19</v>
      </c>
      <c r="I327" s="2"/>
    </row>
    <row r="328" spans="1:9" x14ac:dyDescent="0.25">
      <c r="A328" s="121" t="str">
        <f>+'General Fund Disbursements'!C399</f>
        <v>Purchased Services</v>
      </c>
      <c r="B328" s="75">
        <f>'Cover Sheet'!$D$17</f>
        <v>0</v>
      </c>
      <c r="C328" s="75">
        <f>'Cover Sheet'!$D$17</f>
        <v>0</v>
      </c>
      <c r="D328" s="1" t="s">
        <v>800</v>
      </c>
      <c r="E328" s="130" t="s">
        <v>1125</v>
      </c>
      <c r="F328" s="136">
        <f>'General Fund Disbursements'!F399</f>
        <v>0</v>
      </c>
      <c r="G328" s="76" t="str">
        <f t="shared" si="10"/>
        <v>2018/19</v>
      </c>
      <c r="H328" s="75" t="str">
        <f t="shared" si="11"/>
        <v>2018/19</v>
      </c>
      <c r="I328" s="2"/>
    </row>
    <row r="329" spans="1:9" x14ac:dyDescent="0.25">
      <c r="A329" s="121" t="str">
        <f>+'General Fund Disbursements'!C400</f>
        <v>Distance Education &amp; Telecommunications</v>
      </c>
      <c r="B329" s="75">
        <f>'Cover Sheet'!$D$17</f>
        <v>0</v>
      </c>
      <c r="C329" s="75">
        <f>'Cover Sheet'!$D$17</f>
        <v>0</v>
      </c>
      <c r="D329" s="1" t="s">
        <v>801</v>
      </c>
      <c r="E329" s="130" t="s">
        <v>1126</v>
      </c>
      <c r="F329" s="136">
        <f>'General Fund Disbursements'!F400</f>
        <v>0</v>
      </c>
      <c r="G329" s="76" t="str">
        <f t="shared" si="10"/>
        <v>2018/19</v>
      </c>
      <c r="H329" s="75" t="str">
        <f t="shared" si="11"/>
        <v>2018/19</v>
      </c>
      <c r="I329" s="2"/>
    </row>
    <row r="330" spans="1:9" x14ac:dyDescent="0.25">
      <c r="A330" s="121" t="str">
        <f>+'General Fund Disbursements'!C401</f>
        <v>Supplies and Materials</v>
      </c>
      <c r="B330" s="75">
        <f>'Cover Sheet'!$D$17</f>
        <v>0</v>
      </c>
      <c r="C330" s="75">
        <f>'Cover Sheet'!$D$17</f>
        <v>0</v>
      </c>
      <c r="D330" s="1" t="s">
        <v>802</v>
      </c>
      <c r="E330" s="130" t="s">
        <v>1127</v>
      </c>
      <c r="F330" s="136">
        <f>'General Fund Disbursements'!F401</f>
        <v>0</v>
      </c>
      <c r="G330" s="76" t="str">
        <f t="shared" si="10"/>
        <v>2018/19</v>
      </c>
      <c r="H330" s="75" t="str">
        <f t="shared" si="11"/>
        <v>2018/19</v>
      </c>
      <c r="I330" s="6"/>
    </row>
    <row r="331" spans="1:9" x14ac:dyDescent="0.25">
      <c r="A331" s="121" t="str">
        <f>+'General Fund Disbursements'!C402</f>
        <v>Capital Outlay</v>
      </c>
      <c r="B331" s="75">
        <f>'Cover Sheet'!$D$17</f>
        <v>0</v>
      </c>
      <c r="C331" s="75">
        <f>'Cover Sheet'!$D$17</f>
        <v>0</v>
      </c>
      <c r="D331" s="1" t="s">
        <v>803</v>
      </c>
      <c r="E331" s="130" t="s">
        <v>1128</v>
      </c>
      <c r="F331" s="136">
        <f>'General Fund Disbursements'!F402</f>
        <v>0</v>
      </c>
      <c r="G331" s="76" t="str">
        <f t="shared" si="10"/>
        <v>2018/19</v>
      </c>
      <c r="H331" s="75" t="str">
        <f t="shared" si="11"/>
        <v>2018/19</v>
      </c>
      <c r="I331" s="2"/>
    </row>
    <row r="332" spans="1:9" x14ac:dyDescent="0.25">
      <c r="A332" s="121" t="str">
        <f>+'General Fund Disbursements'!C403</f>
        <v>Other Expenses</v>
      </c>
      <c r="B332" s="75">
        <f>'Cover Sheet'!$D$17</f>
        <v>0</v>
      </c>
      <c r="C332" s="75">
        <f>'Cover Sheet'!$D$17</f>
        <v>0</v>
      </c>
      <c r="D332" s="1" t="s">
        <v>804</v>
      </c>
      <c r="E332" s="130" t="s">
        <v>1129</v>
      </c>
      <c r="F332" s="136">
        <f>'General Fund Disbursements'!F403</f>
        <v>0</v>
      </c>
      <c r="G332" s="76" t="str">
        <f t="shared" si="10"/>
        <v>2018/19</v>
      </c>
      <c r="H332" s="75" t="str">
        <f t="shared" si="11"/>
        <v>2018/19</v>
      </c>
      <c r="I332" s="2"/>
    </row>
    <row r="333" spans="1:9" x14ac:dyDescent="0.25">
      <c r="A333" s="121" t="str">
        <f>+'General Fund Disbursements'!C405</f>
        <v>Total Staff Development (Add 100 through 600)</v>
      </c>
      <c r="B333" s="75">
        <f>'Cover Sheet'!$D$17</f>
        <v>0</v>
      </c>
      <c r="C333" s="75">
        <f>'Cover Sheet'!$D$17</f>
        <v>0</v>
      </c>
      <c r="D333" s="1" t="s">
        <v>805</v>
      </c>
      <c r="E333" s="130" t="s">
        <v>1116</v>
      </c>
      <c r="F333" s="136">
        <f>'General Fund Disbursements'!F405</f>
        <v>0</v>
      </c>
      <c r="G333" s="76" t="str">
        <f t="shared" si="10"/>
        <v>2018/19</v>
      </c>
      <c r="H333" s="75" t="str">
        <f t="shared" si="11"/>
        <v>2018/19</v>
      </c>
      <c r="I333" s="2"/>
    </row>
    <row r="334" spans="1:9" x14ac:dyDescent="0.25">
      <c r="A334" s="121" t="str">
        <f>+'General Fund Disbursements'!C410</f>
        <v>Salaries</v>
      </c>
      <c r="B334" s="75">
        <f>'Cover Sheet'!$D$17</f>
        <v>0</v>
      </c>
      <c r="C334" s="75">
        <f>'Cover Sheet'!$D$17</f>
        <v>0</v>
      </c>
      <c r="D334" s="1" t="s">
        <v>806</v>
      </c>
      <c r="E334" s="130" t="s">
        <v>1118</v>
      </c>
      <c r="F334" s="136">
        <f>'General Fund Disbursements'!F410</f>
        <v>0</v>
      </c>
      <c r="G334" s="76" t="str">
        <f t="shared" si="10"/>
        <v>2018/19</v>
      </c>
      <c r="H334" s="75" t="str">
        <f t="shared" si="11"/>
        <v>2018/19</v>
      </c>
      <c r="I334" s="2"/>
    </row>
    <row r="335" spans="1:9" x14ac:dyDescent="0.25">
      <c r="A335" s="121" t="str">
        <f>+'General Fund Disbursements'!C411</f>
        <v>Salary - Stipends</v>
      </c>
      <c r="B335" s="75">
        <f>'Cover Sheet'!$D$17</f>
        <v>0</v>
      </c>
      <c r="C335" s="75">
        <f>'Cover Sheet'!$D$17</f>
        <v>0</v>
      </c>
      <c r="D335" s="1" t="s">
        <v>807</v>
      </c>
      <c r="E335" s="130" t="s">
        <v>1130</v>
      </c>
      <c r="F335" s="136">
        <f>'General Fund Disbursements'!F411</f>
        <v>0</v>
      </c>
      <c r="G335" s="76" t="str">
        <f t="shared" si="10"/>
        <v>2018/19</v>
      </c>
      <c r="H335" s="75" t="str">
        <f t="shared" si="11"/>
        <v>2018/19</v>
      </c>
      <c r="I335" s="2"/>
    </row>
    <row r="336" spans="1:9" x14ac:dyDescent="0.25">
      <c r="A336" s="121" t="str">
        <f>+'General Fund Disbursements'!C412</f>
        <v>Employee Benefits</v>
      </c>
      <c r="B336" s="75">
        <f>'Cover Sheet'!$D$17</f>
        <v>0</v>
      </c>
      <c r="C336" s="75">
        <f>'Cover Sheet'!$D$17</f>
        <v>0</v>
      </c>
      <c r="D336" s="1" t="s">
        <v>808</v>
      </c>
      <c r="E336" s="130" t="s">
        <v>1131</v>
      </c>
      <c r="F336" s="136">
        <f>'General Fund Disbursements'!F412</f>
        <v>0</v>
      </c>
      <c r="G336" s="76" t="str">
        <f t="shared" si="10"/>
        <v>2018/19</v>
      </c>
      <c r="H336" s="75" t="str">
        <f t="shared" si="11"/>
        <v>2018/19</v>
      </c>
      <c r="I336" s="2"/>
    </row>
    <row r="337" spans="1:9" x14ac:dyDescent="0.25">
      <c r="A337" s="121" t="str">
        <f>+'General Fund Disbursements'!C413</f>
        <v>Early Retirement or Termination</v>
      </c>
      <c r="B337" s="75">
        <f>'Cover Sheet'!$D$17</f>
        <v>0</v>
      </c>
      <c r="C337" s="75">
        <f>'Cover Sheet'!$D$17</f>
        <v>0</v>
      </c>
      <c r="D337" s="1" t="s">
        <v>809</v>
      </c>
      <c r="E337" s="130" t="s">
        <v>1132</v>
      </c>
      <c r="F337" s="136">
        <f>'General Fund Disbursements'!F413</f>
        <v>0</v>
      </c>
      <c r="G337" s="76" t="str">
        <f t="shared" si="10"/>
        <v>2018/19</v>
      </c>
      <c r="H337" s="75" t="str">
        <f t="shared" si="11"/>
        <v>2018/19</v>
      </c>
      <c r="I337" s="2"/>
    </row>
    <row r="338" spans="1:9" x14ac:dyDescent="0.25">
      <c r="A338" s="121" t="str">
        <f>+'General Fund Disbursements'!C414</f>
        <v>Purchased Services</v>
      </c>
      <c r="B338" s="75">
        <f>'Cover Sheet'!$D$17</f>
        <v>0</v>
      </c>
      <c r="C338" s="75">
        <f>'Cover Sheet'!$D$17</f>
        <v>0</v>
      </c>
      <c r="D338" s="1" t="s">
        <v>810</v>
      </c>
      <c r="E338" s="130" t="s">
        <v>1133</v>
      </c>
      <c r="F338" s="136">
        <f>'General Fund Disbursements'!F414</f>
        <v>0</v>
      </c>
      <c r="G338" s="76" t="str">
        <f t="shared" si="10"/>
        <v>2018/19</v>
      </c>
      <c r="H338" s="75" t="str">
        <f t="shared" si="11"/>
        <v>2018/19</v>
      </c>
      <c r="I338" s="2"/>
    </row>
    <row r="339" spans="1:9" x14ac:dyDescent="0.25">
      <c r="A339" s="121" t="str">
        <f>+'General Fund Disbursements'!C415</f>
        <v>Distance Education &amp; Telecommunications</v>
      </c>
      <c r="B339" s="75">
        <f>'Cover Sheet'!$D$17</f>
        <v>0</v>
      </c>
      <c r="C339" s="75">
        <f>'Cover Sheet'!$D$17</f>
        <v>0</v>
      </c>
      <c r="D339" s="1" t="s">
        <v>811</v>
      </c>
      <c r="E339" s="130" t="s">
        <v>1134</v>
      </c>
      <c r="F339" s="136">
        <f>'General Fund Disbursements'!F415</f>
        <v>0</v>
      </c>
      <c r="G339" s="76" t="str">
        <f t="shared" si="10"/>
        <v>2018/19</v>
      </c>
      <c r="H339" s="75" t="str">
        <f t="shared" si="11"/>
        <v>2018/19</v>
      </c>
      <c r="I339" s="2"/>
    </row>
    <row r="340" spans="1:9" x14ac:dyDescent="0.25">
      <c r="A340" s="121" t="str">
        <f>+'General Fund Disbursements'!C416</f>
        <v>Supplies and Materials</v>
      </c>
      <c r="B340" s="75">
        <f>'Cover Sheet'!$D$17</f>
        <v>0</v>
      </c>
      <c r="C340" s="75">
        <f>'Cover Sheet'!$D$17</f>
        <v>0</v>
      </c>
      <c r="D340" s="1" t="s">
        <v>812</v>
      </c>
      <c r="E340" s="130" t="s">
        <v>1135</v>
      </c>
      <c r="F340" s="136">
        <f>'General Fund Disbursements'!F416</f>
        <v>0</v>
      </c>
      <c r="G340" s="76" t="str">
        <f t="shared" si="10"/>
        <v>2018/19</v>
      </c>
      <c r="H340" s="75" t="str">
        <f t="shared" si="11"/>
        <v>2018/19</v>
      </c>
      <c r="I340" s="2"/>
    </row>
    <row r="341" spans="1:9" x14ac:dyDescent="0.25">
      <c r="A341" s="121" t="str">
        <f>+'General Fund Disbursements'!C417</f>
        <v>Capital Outlay</v>
      </c>
      <c r="B341" s="75">
        <f>'Cover Sheet'!$D$17</f>
        <v>0</v>
      </c>
      <c r="C341" s="75">
        <f>'Cover Sheet'!$D$17</f>
        <v>0</v>
      </c>
      <c r="D341" s="1" t="s">
        <v>964</v>
      </c>
      <c r="E341" s="130" t="s">
        <v>1136</v>
      </c>
      <c r="F341" s="136">
        <f>'General Fund Disbursements'!F417</f>
        <v>0</v>
      </c>
      <c r="G341" s="76" t="str">
        <f t="shared" si="10"/>
        <v>2018/19</v>
      </c>
      <c r="H341" s="75" t="str">
        <f t="shared" si="11"/>
        <v>2018/19</v>
      </c>
      <c r="I341" s="2"/>
    </row>
    <row r="342" spans="1:9" x14ac:dyDescent="0.25">
      <c r="A342" s="121" t="str">
        <f>+'General Fund Disbursements'!C418</f>
        <v>Other Expenses</v>
      </c>
      <c r="B342" s="75">
        <f>'Cover Sheet'!$D$17</f>
        <v>0</v>
      </c>
      <c r="C342" s="75">
        <f>'Cover Sheet'!$D$17</f>
        <v>0</v>
      </c>
      <c r="D342" s="1" t="s">
        <v>813</v>
      </c>
      <c r="E342" s="130" t="s">
        <v>1137</v>
      </c>
      <c r="F342" s="136">
        <f>'General Fund Disbursements'!F418</f>
        <v>0</v>
      </c>
      <c r="G342" s="76" t="str">
        <f t="shared" si="10"/>
        <v>2018/19</v>
      </c>
      <c r="H342" s="75" t="str">
        <f t="shared" si="11"/>
        <v>2018/19</v>
      </c>
      <c r="I342" s="6"/>
    </row>
    <row r="343" spans="1:9" x14ac:dyDescent="0.25">
      <c r="A343" s="121" t="str">
        <f>+'General Fund Disbursements'!C420</f>
        <v>Total Technology (Add 100 through 600)</v>
      </c>
      <c r="B343" s="75">
        <f>'Cover Sheet'!$D$17</f>
        <v>0</v>
      </c>
      <c r="C343" s="75">
        <f>'Cover Sheet'!$D$17</f>
        <v>0</v>
      </c>
      <c r="D343" s="1" t="s">
        <v>814</v>
      </c>
      <c r="E343" s="130" t="s">
        <v>1117</v>
      </c>
      <c r="F343" s="136">
        <f>'General Fund Disbursements'!F420</f>
        <v>0</v>
      </c>
      <c r="G343" s="76" t="str">
        <f t="shared" si="10"/>
        <v>2018/19</v>
      </c>
      <c r="H343" s="75" t="str">
        <f t="shared" si="11"/>
        <v>2018/19</v>
      </c>
      <c r="I343" s="2"/>
    </row>
    <row r="344" spans="1:9" x14ac:dyDescent="0.25">
      <c r="A344" s="121" t="str">
        <f>+'General Fund Disbursements'!C425</f>
        <v>Salaries</v>
      </c>
      <c r="B344" s="75">
        <f>'Cover Sheet'!$D$17</f>
        <v>0</v>
      </c>
      <c r="C344" s="75">
        <f>'Cover Sheet'!$D$17</f>
        <v>0</v>
      </c>
      <c r="D344" s="1" t="s">
        <v>815</v>
      </c>
      <c r="E344" s="130" t="s">
        <v>1120</v>
      </c>
      <c r="F344" s="136">
        <f>'General Fund Disbursements'!F425</f>
        <v>0</v>
      </c>
      <c r="G344" s="76" t="str">
        <f t="shared" si="10"/>
        <v>2018/19</v>
      </c>
      <c r="H344" s="75" t="str">
        <f t="shared" si="11"/>
        <v>2018/19</v>
      </c>
      <c r="I344" s="2"/>
    </row>
    <row r="345" spans="1:9" x14ac:dyDescent="0.25">
      <c r="A345" s="121" t="str">
        <f>+'General Fund Disbursements'!C426</f>
        <v>Salary - Stipends</v>
      </c>
      <c r="B345" s="75">
        <f>'Cover Sheet'!$D$17</f>
        <v>0</v>
      </c>
      <c r="C345" s="75">
        <f>'Cover Sheet'!$D$17</f>
        <v>0</v>
      </c>
      <c r="D345" s="1" t="s">
        <v>816</v>
      </c>
      <c r="E345" s="130" t="s">
        <v>1138</v>
      </c>
      <c r="F345" s="136">
        <f>'General Fund Disbursements'!F426</f>
        <v>0</v>
      </c>
      <c r="G345" s="76" t="str">
        <f t="shared" si="10"/>
        <v>2018/19</v>
      </c>
      <c r="H345" s="75" t="str">
        <f t="shared" si="11"/>
        <v>2018/19</v>
      </c>
      <c r="I345" s="2"/>
    </row>
    <row r="346" spans="1:9" x14ac:dyDescent="0.25">
      <c r="A346" s="121" t="str">
        <f>+'General Fund Disbursements'!C427</f>
        <v>Employee Benefits</v>
      </c>
      <c r="B346" s="75">
        <f>'Cover Sheet'!$D$17</f>
        <v>0</v>
      </c>
      <c r="C346" s="75">
        <f>'Cover Sheet'!$D$17</f>
        <v>0</v>
      </c>
      <c r="D346" s="1" t="s">
        <v>817</v>
      </c>
      <c r="E346" s="130" t="s">
        <v>1139</v>
      </c>
      <c r="F346" s="136">
        <f>'General Fund Disbursements'!F427</f>
        <v>0</v>
      </c>
      <c r="G346" s="76" t="str">
        <f t="shared" si="10"/>
        <v>2018/19</v>
      </c>
      <c r="H346" s="75" t="str">
        <f t="shared" si="11"/>
        <v>2018/19</v>
      </c>
      <c r="I346" s="2"/>
    </row>
    <row r="347" spans="1:9" x14ac:dyDescent="0.25">
      <c r="A347" s="121" t="str">
        <f>+'General Fund Disbursements'!C428</f>
        <v>Early Retirement or Termination</v>
      </c>
      <c r="B347" s="75">
        <f>'Cover Sheet'!$D$17</f>
        <v>0</v>
      </c>
      <c r="C347" s="75">
        <f>'Cover Sheet'!$D$17</f>
        <v>0</v>
      </c>
      <c r="D347" s="1" t="s">
        <v>965</v>
      </c>
      <c r="E347" s="130" t="s">
        <v>1140</v>
      </c>
      <c r="F347" s="136">
        <f>'General Fund Disbursements'!F428</f>
        <v>0</v>
      </c>
      <c r="G347" s="76" t="str">
        <f t="shared" si="10"/>
        <v>2018/19</v>
      </c>
      <c r="H347" s="75" t="str">
        <f t="shared" si="11"/>
        <v>2018/19</v>
      </c>
      <c r="I347" s="2"/>
    </row>
    <row r="348" spans="1:9" x14ac:dyDescent="0.25">
      <c r="A348" s="121" t="str">
        <f>+'General Fund Disbursements'!C429</f>
        <v>Purchased Services</v>
      </c>
      <c r="B348" s="75">
        <f>'Cover Sheet'!$D$17</f>
        <v>0</v>
      </c>
      <c r="C348" s="75">
        <f>'Cover Sheet'!$D$17</f>
        <v>0</v>
      </c>
      <c r="D348" s="1" t="s">
        <v>966</v>
      </c>
      <c r="E348" s="130" t="s">
        <v>1141</v>
      </c>
      <c r="F348" s="136">
        <f>'General Fund Disbursements'!F429</f>
        <v>0</v>
      </c>
      <c r="G348" s="76" t="str">
        <f t="shared" si="10"/>
        <v>2018/19</v>
      </c>
      <c r="H348" s="75" t="str">
        <f t="shared" si="11"/>
        <v>2018/19</v>
      </c>
      <c r="I348" s="2"/>
    </row>
    <row r="349" spans="1:9" x14ac:dyDescent="0.25">
      <c r="A349" s="121" t="str">
        <f>+'General Fund Disbursements'!C430</f>
        <v>Distance Education &amp; Telecommunications</v>
      </c>
      <c r="B349" s="75">
        <f>'Cover Sheet'!$D$17</f>
        <v>0</v>
      </c>
      <c r="C349" s="75">
        <f>'Cover Sheet'!$D$17</f>
        <v>0</v>
      </c>
      <c r="D349" s="1" t="s">
        <v>818</v>
      </c>
      <c r="E349" s="130" t="s">
        <v>1142</v>
      </c>
      <c r="F349" s="136">
        <f>'General Fund Disbursements'!F430</f>
        <v>0</v>
      </c>
      <c r="G349" s="76" t="str">
        <f t="shared" si="10"/>
        <v>2018/19</v>
      </c>
      <c r="H349" s="75" t="str">
        <f t="shared" si="11"/>
        <v>2018/19</v>
      </c>
      <c r="I349" s="2"/>
    </row>
    <row r="350" spans="1:9" x14ac:dyDescent="0.25">
      <c r="A350" s="121" t="str">
        <f>+'General Fund Disbursements'!C431</f>
        <v>Supplies and Materials</v>
      </c>
      <c r="B350" s="75">
        <f>'Cover Sheet'!$D$17</f>
        <v>0</v>
      </c>
      <c r="C350" s="75">
        <f>'Cover Sheet'!$D$17</f>
        <v>0</v>
      </c>
      <c r="D350" s="1" t="s">
        <v>819</v>
      </c>
      <c r="E350" s="130" t="s">
        <v>1143</v>
      </c>
      <c r="F350" s="136">
        <f>'General Fund Disbursements'!F431</f>
        <v>0</v>
      </c>
      <c r="G350" s="76" t="str">
        <f t="shared" si="10"/>
        <v>2018/19</v>
      </c>
      <c r="H350" s="75" t="str">
        <f t="shared" si="11"/>
        <v>2018/19</v>
      </c>
    </row>
    <row r="351" spans="1:9" x14ac:dyDescent="0.25">
      <c r="A351" s="121" t="str">
        <f>+'General Fund Disbursements'!C432</f>
        <v>E-Books</v>
      </c>
      <c r="B351" s="75">
        <f>'Cover Sheet'!$D$17</f>
        <v>0</v>
      </c>
      <c r="C351" s="75">
        <f>'Cover Sheet'!$D$17</f>
        <v>0</v>
      </c>
      <c r="D351" s="1" t="s">
        <v>820</v>
      </c>
      <c r="E351" s="130" t="s">
        <v>1144</v>
      </c>
      <c r="F351" s="136">
        <f>'General Fund Disbursements'!F432</f>
        <v>0</v>
      </c>
      <c r="G351" s="76" t="str">
        <f t="shared" si="10"/>
        <v>2018/19</v>
      </c>
      <c r="H351" s="75" t="str">
        <f t="shared" si="11"/>
        <v>2018/19</v>
      </c>
    </row>
    <row r="352" spans="1:9" x14ac:dyDescent="0.25">
      <c r="A352" s="121" t="str">
        <f>+'General Fund Disbursements'!C433</f>
        <v>Capital Outlay</v>
      </c>
      <c r="B352" s="75">
        <f>'Cover Sheet'!$D$17</f>
        <v>0</v>
      </c>
      <c r="C352" s="75">
        <f>'Cover Sheet'!$D$17</f>
        <v>0</v>
      </c>
      <c r="D352" s="1" t="s">
        <v>967</v>
      </c>
      <c r="E352" s="130" t="s">
        <v>1145</v>
      </c>
      <c r="F352" s="136">
        <f>'General Fund Disbursements'!F433</f>
        <v>0</v>
      </c>
      <c r="G352" s="76" t="str">
        <f t="shared" si="10"/>
        <v>2018/19</v>
      </c>
      <c r="H352" s="75" t="str">
        <f t="shared" si="11"/>
        <v>2018/19</v>
      </c>
    </row>
    <row r="353" spans="1:8" x14ac:dyDescent="0.25">
      <c r="A353" s="121" t="str">
        <f>+'General Fund Disbursements'!C434</f>
        <v>Other Expenses</v>
      </c>
      <c r="B353" s="75">
        <f>'Cover Sheet'!$D$17</f>
        <v>0</v>
      </c>
      <c r="C353" s="75">
        <f>'Cover Sheet'!$D$17</f>
        <v>0</v>
      </c>
      <c r="D353" s="1" t="s">
        <v>821</v>
      </c>
      <c r="E353" s="130" t="s">
        <v>1146</v>
      </c>
      <c r="F353" s="136">
        <f>'General Fund Disbursements'!F434</f>
        <v>0</v>
      </c>
      <c r="G353" s="76" t="str">
        <f t="shared" si="10"/>
        <v>2018/19</v>
      </c>
      <c r="H353" s="75" t="str">
        <f t="shared" si="11"/>
        <v>2018/19</v>
      </c>
    </row>
    <row r="354" spans="1:8" x14ac:dyDescent="0.25">
      <c r="A354" s="121" t="str">
        <f>+'General Fund Disbursements'!C436</f>
        <v>Total Instructional Materials (Add 100 through 600)</v>
      </c>
      <c r="B354" s="75">
        <f>'Cover Sheet'!$D$17</f>
        <v>0</v>
      </c>
      <c r="C354" s="75">
        <f>'Cover Sheet'!$D$17</f>
        <v>0</v>
      </c>
      <c r="D354" s="1" t="s">
        <v>822</v>
      </c>
      <c r="E354" s="130" t="s">
        <v>1147</v>
      </c>
      <c r="F354" s="136">
        <f>'General Fund Disbursements'!F436</f>
        <v>0</v>
      </c>
      <c r="G354" s="76" t="str">
        <f t="shared" si="10"/>
        <v>2018/19</v>
      </c>
      <c r="H354" s="75" t="str">
        <f t="shared" si="11"/>
        <v>2018/19</v>
      </c>
    </row>
    <row r="355" spans="1:8" x14ac:dyDescent="0.25">
      <c r="A355" s="121" t="str">
        <f>+'General Fund Disbursements'!C441</f>
        <v>Salaries</v>
      </c>
      <c r="B355" s="75">
        <f>'Cover Sheet'!$D$17</f>
        <v>0</v>
      </c>
      <c r="C355" s="75">
        <f>'Cover Sheet'!$D$17</f>
        <v>0</v>
      </c>
      <c r="D355" s="1" t="s">
        <v>823</v>
      </c>
      <c r="E355" s="130" t="s">
        <v>1121</v>
      </c>
      <c r="F355" s="136">
        <f>'General Fund Disbursements'!F441</f>
        <v>0</v>
      </c>
      <c r="G355" s="76" t="str">
        <f t="shared" si="10"/>
        <v>2018/19</v>
      </c>
      <c r="H355" s="75" t="str">
        <f t="shared" si="11"/>
        <v>2018/19</v>
      </c>
    </row>
    <row r="356" spans="1:8" x14ac:dyDescent="0.25">
      <c r="A356" s="121" t="str">
        <f>+'General Fund Disbursements'!C442</f>
        <v>Salary - Stipends</v>
      </c>
      <c r="B356" s="75">
        <f>'Cover Sheet'!$D$17</f>
        <v>0</v>
      </c>
      <c r="C356" s="75">
        <f>'Cover Sheet'!$D$17</f>
        <v>0</v>
      </c>
      <c r="D356" s="1" t="s">
        <v>824</v>
      </c>
      <c r="E356" s="130" t="s">
        <v>1148</v>
      </c>
      <c r="F356" s="136">
        <f>'General Fund Disbursements'!F442</f>
        <v>0</v>
      </c>
      <c r="G356" s="76" t="str">
        <f t="shared" si="10"/>
        <v>2018/19</v>
      </c>
      <c r="H356" s="75" t="str">
        <f t="shared" si="11"/>
        <v>2018/19</v>
      </c>
    </row>
    <row r="357" spans="1:8" x14ac:dyDescent="0.25">
      <c r="A357" s="121" t="str">
        <f>+'General Fund Disbursements'!C443</f>
        <v>Employee Benefits</v>
      </c>
      <c r="B357" s="75">
        <f>'Cover Sheet'!$D$17</f>
        <v>0</v>
      </c>
      <c r="C357" s="75">
        <f>'Cover Sheet'!$D$17</f>
        <v>0</v>
      </c>
      <c r="D357" s="1" t="s">
        <v>825</v>
      </c>
      <c r="E357" s="130" t="s">
        <v>1149</v>
      </c>
      <c r="F357" s="136">
        <f>'General Fund Disbursements'!F443</f>
        <v>0</v>
      </c>
      <c r="G357" s="76" t="str">
        <f t="shared" si="10"/>
        <v>2018/19</v>
      </c>
      <c r="H357" s="75" t="str">
        <f t="shared" si="11"/>
        <v>2018/19</v>
      </c>
    </row>
    <row r="358" spans="1:8" x14ac:dyDescent="0.25">
      <c r="A358" s="121" t="str">
        <f>+'General Fund Disbursements'!C444</f>
        <v>Early Retirement or Termination</v>
      </c>
      <c r="B358" s="75">
        <f>'Cover Sheet'!$D$17</f>
        <v>0</v>
      </c>
      <c r="C358" s="75">
        <f>'Cover Sheet'!$D$17</f>
        <v>0</v>
      </c>
      <c r="D358" s="1" t="s">
        <v>826</v>
      </c>
      <c r="E358" s="130" t="s">
        <v>1150</v>
      </c>
      <c r="F358" s="136">
        <f>'General Fund Disbursements'!F444</f>
        <v>0</v>
      </c>
      <c r="G358" s="76" t="str">
        <f t="shared" si="10"/>
        <v>2018/19</v>
      </c>
      <c r="H358" s="75" t="str">
        <f t="shared" si="11"/>
        <v>2018/19</v>
      </c>
    </row>
    <row r="359" spans="1:8" x14ac:dyDescent="0.25">
      <c r="A359" s="121" t="str">
        <f>+'General Fund Disbursements'!C445</f>
        <v>Purchased Services</v>
      </c>
      <c r="B359" s="75">
        <f>'Cover Sheet'!$D$17</f>
        <v>0</v>
      </c>
      <c r="C359" s="75">
        <f>'Cover Sheet'!$D$17</f>
        <v>0</v>
      </c>
      <c r="D359" s="1" t="s">
        <v>827</v>
      </c>
      <c r="E359" s="130" t="s">
        <v>1151</v>
      </c>
      <c r="F359" s="136">
        <f>'General Fund Disbursements'!F445</f>
        <v>0</v>
      </c>
      <c r="G359" s="76" t="str">
        <f t="shared" si="10"/>
        <v>2018/19</v>
      </c>
      <c r="H359" s="75" t="str">
        <f t="shared" si="11"/>
        <v>2018/19</v>
      </c>
    </row>
    <row r="360" spans="1:8" x14ac:dyDescent="0.25">
      <c r="A360" s="121" t="str">
        <f>+'General Fund Disbursements'!C446</f>
        <v>Distance Education &amp; Telecommunications</v>
      </c>
      <c r="B360" s="75">
        <f>'Cover Sheet'!$D$17</f>
        <v>0</v>
      </c>
      <c r="C360" s="75">
        <f>'Cover Sheet'!$D$17</f>
        <v>0</v>
      </c>
      <c r="D360" s="1" t="s">
        <v>828</v>
      </c>
      <c r="E360" s="130" t="s">
        <v>1152</v>
      </c>
      <c r="F360" s="136">
        <f>'General Fund Disbursements'!F446</f>
        <v>0</v>
      </c>
      <c r="G360" s="76" t="str">
        <f t="shared" si="10"/>
        <v>2018/19</v>
      </c>
      <c r="H360" s="75" t="str">
        <f t="shared" si="11"/>
        <v>2018/19</v>
      </c>
    </row>
    <row r="361" spans="1:8" x14ac:dyDescent="0.25">
      <c r="A361" s="121" t="str">
        <f>+'General Fund Disbursements'!C447</f>
        <v>Supplies and Materials</v>
      </c>
      <c r="B361" s="75">
        <f>'Cover Sheet'!$D$17</f>
        <v>0</v>
      </c>
      <c r="C361" s="75">
        <f>'Cover Sheet'!$D$17</f>
        <v>0</v>
      </c>
      <c r="D361" s="1" t="s">
        <v>829</v>
      </c>
      <c r="E361" s="130" t="s">
        <v>1153</v>
      </c>
      <c r="F361" s="136">
        <f>'General Fund Disbursements'!F447</f>
        <v>0</v>
      </c>
      <c r="G361" s="76" t="str">
        <f t="shared" si="10"/>
        <v>2018/19</v>
      </c>
      <c r="H361" s="75" t="str">
        <f t="shared" si="11"/>
        <v>2018/19</v>
      </c>
    </row>
    <row r="362" spans="1:8" x14ac:dyDescent="0.25">
      <c r="A362" s="121" t="str">
        <f>+'General Fund Disbursements'!C448</f>
        <v>Capital Outlay</v>
      </c>
      <c r="B362" s="75">
        <f>'Cover Sheet'!$D$17</f>
        <v>0</v>
      </c>
      <c r="C362" s="75">
        <f>'Cover Sheet'!$D$17</f>
        <v>0</v>
      </c>
      <c r="D362" s="1" t="s">
        <v>968</v>
      </c>
      <c r="E362" s="130" t="s">
        <v>1154</v>
      </c>
      <c r="F362" s="136">
        <f>'General Fund Disbursements'!F448</f>
        <v>0</v>
      </c>
      <c r="G362" s="76" t="str">
        <f t="shared" si="10"/>
        <v>2018/19</v>
      </c>
      <c r="H362" s="75" t="str">
        <f t="shared" si="11"/>
        <v>2018/19</v>
      </c>
    </row>
    <row r="363" spans="1:8" x14ac:dyDescent="0.25">
      <c r="A363" s="121" t="str">
        <f>+'General Fund Disbursements'!C449</f>
        <v>Other Expenses</v>
      </c>
      <c r="B363" s="75">
        <f>'Cover Sheet'!$D$17</f>
        <v>0</v>
      </c>
      <c r="C363" s="75">
        <f>'Cover Sheet'!$D$17</f>
        <v>0</v>
      </c>
      <c r="D363" s="1" t="s">
        <v>830</v>
      </c>
      <c r="E363" s="130" t="s">
        <v>1155</v>
      </c>
      <c r="F363" s="136">
        <f>'General Fund Disbursements'!F449</f>
        <v>0</v>
      </c>
      <c r="G363" s="76" t="str">
        <f t="shared" si="10"/>
        <v>2018/19</v>
      </c>
      <c r="H363" s="75" t="str">
        <f t="shared" si="11"/>
        <v>2018/19</v>
      </c>
    </row>
    <row r="364" spans="1:8" x14ac:dyDescent="0.25">
      <c r="A364" s="121" t="str">
        <f>+'General Fund Disbursements'!C451</f>
        <v>Total Technology Infrastructure (Add 100 through 600)</v>
      </c>
      <c r="B364" s="75">
        <f>'Cover Sheet'!$D$17</f>
        <v>0</v>
      </c>
      <c r="C364" s="75">
        <f>'Cover Sheet'!$D$17</f>
        <v>0</v>
      </c>
      <c r="D364" s="1" t="s">
        <v>831</v>
      </c>
      <c r="E364" s="130" t="s">
        <v>1156</v>
      </c>
      <c r="F364" s="136">
        <f>'General Fund Disbursements'!F451</f>
        <v>0</v>
      </c>
      <c r="G364" s="76" t="str">
        <f t="shared" si="10"/>
        <v>2018/19</v>
      </c>
      <c r="H364" s="75" t="str">
        <f t="shared" si="11"/>
        <v>2018/19</v>
      </c>
    </row>
    <row r="365" spans="1:8" x14ac:dyDescent="0.25">
      <c r="A365" s="121" t="str">
        <f>+'General Fund Disbursements'!C453</f>
        <v xml:space="preserve">Total Core Services &amp; Technology Infrastructure </v>
      </c>
      <c r="B365" s="75">
        <f>'Cover Sheet'!$D$17</f>
        <v>0</v>
      </c>
      <c r="C365" s="75">
        <f>'Cover Sheet'!$D$17</f>
        <v>0</v>
      </c>
      <c r="D365" s="1" t="s">
        <v>832</v>
      </c>
      <c r="E365" s="130" t="s">
        <v>1157</v>
      </c>
      <c r="F365" s="136">
        <f>'General Fund Disbursements'!F453</f>
        <v>0</v>
      </c>
      <c r="G365" s="76" t="str">
        <f t="shared" si="10"/>
        <v>2018/19</v>
      </c>
      <c r="H365" s="75" t="str">
        <f t="shared" si="11"/>
        <v>2018/19</v>
      </c>
    </row>
    <row r="366" spans="1:8" x14ac:dyDescent="0.25">
      <c r="A366" s="121" t="str">
        <f>+'General Fund Disbursements'!C462</f>
        <v>Salaries</v>
      </c>
      <c r="B366" s="75">
        <f>'Cover Sheet'!$D$17</f>
        <v>0</v>
      </c>
      <c r="C366" s="75">
        <f>'Cover Sheet'!$D$17</f>
        <v>0</v>
      </c>
      <c r="D366" s="1" t="s">
        <v>833</v>
      </c>
      <c r="E366" s="130" t="s">
        <v>320</v>
      </c>
      <c r="F366" s="136">
        <f>'General Fund Disbursements'!F462</f>
        <v>0</v>
      </c>
      <c r="G366" s="76" t="str">
        <f t="shared" si="10"/>
        <v>2018/19</v>
      </c>
      <c r="H366" s="75" t="str">
        <f t="shared" si="11"/>
        <v>2018/19</v>
      </c>
    </row>
    <row r="367" spans="1:8" x14ac:dyDescent="0.25">
      <c r="A367" s="121" t="str">
        <f>+'General Fund Disbursements'!C463</f>
        <v>Salary - Stipends</v>
      </c>
      <c r="B367" s="75">
        <f>'Cover Sheet'!$D$17</f>
        <v>0</v>
      </c>
      <c r="C367" s="75">
        <f>'Cover Sheet'!$D$17</f>
        <v>0</v>
      </c>
      <c r="D367" s="1" t="s">
        <v>834</v>
      </c>
      <c r="E367" s="130" t="s">
        <v>321</v>
      </c>
      <c r="F367" s="136">
        <f>'General Fund Disbursements'!F463</f>
        <v>0</v>
      </c>
      <c r="G367" s="76" t="str">
        <f t="shared" si="10"/>
        <v>2018/19</v>
      </c>
      <c r="H367" s="75" t="str">
        <f t="shared" si="11"/>
        <v>2018/19</v>
      </c>
    </row>
    <row r="368" spans="1:8" x14ac:dyDescent="0.25">
      <c r="A368" s="121" t="str">
        <f>+'General Fund Disbursements'!C464</f>
        <v>Employee Benefits</v>
      </c>
      <c r="B368" s="75">
        <f>'Cover Sheet'!$D$17</f>
        <v>0</v>
      </c>
      <c r="C368" s="75">
        <f>'Cover Sheet'!$D$17</f>
        <v>0</v>
      </c>
      <c r="D368" s="1" t="s">
        <v>835</v>
      </c>
      <c r="E368" s="130" t="s">
        <v>322</v>
      </c>
      <c r="F368" s="136">
        <f>'General Fund Disbursements'!F464</f>
        <v>0</v>
      </c>
      <c r="G368" s="76" t="str">
        <f t="shared" si="10"/>
        <v>2018/19</v>
      </c>
      <c r="H368" s="75" t="str">
        <f t="shared" si="11"/>
        <v>2018/19</v>
      </c>
    </row>
    <row r="369" spans="1:8" x14ac:dyDescent="0.25">
      <c r="A369" s="121" t="str">
        <f>+'General Fund Disbursements'!C465</f>
        <v>Purchased Services</v>
      </c>
      <c r="B369" s="75">
        <f>'Cover Sheet'!$D$17</f>
        <v>0</v>
      </c>
      <c r="C369" s="75">
        <f>'Cover Sheet'!$D$17</f>
        <v>0</v>
      </c>
      <c r="D369" s="1" t="s">
        <v>836</v>
      </c>
      <c r="E369" s="130" t="s">
        <v>323</v>
      </c>
      <c r="F369" s="136">
        <f>'General Fund Disbursements'!F465</f>
        <v>0</v>
      </c>
      <c r="G369" s="76" t="str">
        <f t="shared" si="10"/>
        <v>2018/19</v>
      </c>
      <c r="H369" s="75" t="str">
        <f t="shared" si="11"/>
        <v>2018/19</v>
      </c>
    </row>
    <row r="370" spans="1:8" x14ac:dyDescent="0.25">
      <c r="A370" s="121" t="str">
        <f>+'General Fund Disbursements'!C466</f>
        <v>Distance Education &amp; Telecommunications</v>
      </c>
      <c r="B370" s="75">
        <f>'Cover Sheet'!$D$17</f>
        <v>0</v>
      </c>
      <c r="C370" s="75">
        <f>'Cover Sheet'!$D$17</f>
        <v>0</v>
      </c>
      <c r="D370" s="1" t="s">
        <v>837</v>
      </c>
      <c r="E370" s="130" t="s">
        <v>324</v>
      </c>
      <c r="F370" s="136">
        <f>'General Fund Disbursements'!F466</f>
        <v>0</v>
      </c>
      <c r="G370" s="76" t="str">
        <f t="shared" si="10"/>
        <v>2018/19</v>
      </c>
      <c r="H370" s="75" t="str">
        <f t="shared" si="11"/>
        <v>2018/19</v>
      </c>
    </row>
    <row r="371" spans="1:8" x14ac:dyDescent="0.25">
      <c r="A371" s="121" t="str">
        <f>+'General Fund Disbursements'!C467</f>
        <v>Sub-Awards/Sub-Contracts - $25,000 or Less</v>
      </c>
      <c r="B371" s="75">
        <f>'Cover Sheet'!$D$17</f>
        <v>0</v>
      </c>
      <c r="C371" s="75">
        <f>'Cover Sheet'!$D$17</f>
        <v>0</v>
      </c>
      <c r="D371" s="1" t="s">
        <v>838</v>
      </c>
      <c r="E371" s="130" t="s">
        <v>1269</v>
      </c>
      <c r="F371" s="136">
        <f>'General Fund Disbursements'!F467</f>
        <v>0</v>
      </c>
      <c r="G371" s="76" t="str">
        <f t="shared" si="10"/>
        <v>2018/19</v>
      </c>
      <c r="H371" s="75" t="str">
        <f t="shared" si="11"/>
        <v>2018/19</v>
      </c>
    </row>
    <row r="372" spans="1:8" x14ac:dyDescent="0.25">
      <c r="A372" s="121" t="str">
        <f>+'General Fund Disbursements'!C468</f>
        <v xml:space="preserve">Sub-Awards/Sub-Contracts - in excess of $25,000 </v>
      </c>
      <c r="B372" s="75">
        <f>'Cover Sheet'!$D$17</f>
        <v>0</v>
      </c>
      <c r="C372" s="75">
        <f>'Cover Sheet'!$D$17</f>
        <v>0</v>
      </c>
      <c r="D372" s="1" t="s">
        <v>969</v>
      </c>
      <c r="E372" s="130" t="s">
        <v>1270</v>
      </c>
      <c r="F372" s="136">
        <f>'General Fund Disbursements'!F468</f>
        <v>0</v>
      </c>
      <c r="G372" s="76" t="str">
        <f t="shared" si="10"/>
        <v>2018/19</v>
      </c>
      <c r="H372" s="75" t="str">
        <f t="shared" si="11"/>
        <v>2018/19</v>
      </c>
    </row>
    <row r="373" spans="1:8" x14ac:dyDescent="0.25">
      <c r="A373" s="121" t="str">
        <f>+'General Fund Disbursements'!C469</f>
        <v>Supplies and Materials</v>
      </c>
      <c r="B373" s="75">
        <f>'Cover Sheet'!$D$17</f>
        <v>0</v>
      </c>
      <c r="C373" s="75">
        <f>'Cover Sheet'!$D$17</f>
        <v>0</v>
      </c>
      <c r="D373" s="1" t="s">
        <v>839</v>
      </c>
      <c r="E373" s="130" t="s">
        <v>325</v>
      </c>
      <c r="F373" s="136">
        <f>'General Fund Disbursements'!F469</f>
        <v>0</v>
      </c>
      <c r="G373" s="76" t="str">
        <f t="shared" si="10"/>
        <v>2018/19</v>
      </c>
      <c r="H373" s="75" t="str">
        <f t="shared" si="11"/>
        <v>2018/19</v>
      </c>
    </row>
    <row r="374" spans="1:8" x14ac:dyDescent="0.25">
      <c r="A374" s="121" t="str">
        <f>+'General Fund Disbursements'!C470</f>
        <v>E-Books</v>
      </c>
      <c r="B374" s="75">
        <f>'Cover Sheet'!$D$17</f>
        <v>0</v>
      </c>
      <c r="C374" s="75">
        <f>'Cover Sheet'!$D$17</f>
        <v>0</v>
      </c>
      <c r="D374" s="1" t="s">
        <v>840</v>
      </c>
      <c r="E374" s="130" t="s">
        <v>927</v>
      </c>
      <c r="F374" s="136">
        <f>'General Fund Disbursements'!F470</f>
        <v>0</v>
      </c>
      <c r="G374" s="76" t="str">
        <f t="shared" si="10"/>
        <v>2018/19</v>
      </c>
      <c r="H374" s="75" t="str">
        <f t="shared" si="11"/>
        <v>2018/19</v>
      </c>
    </row>
    <row r="375" spans="1:8" x14ac:dyDescent="0.25">
      <c r="A375" s="121" t="str">
        <f>+'General Fund Disbursements'!C471</f>
        <v>Capital Outlay</v>
      </c>
      <c r="B375" s="75">
        <f>'Cover Sheet'!$D$17</f>
        <v>0</v>
      </c>
      <c r="C375" s="75">
        <f>'Cover Sheet'!$D$17</f>
        <v>0</v>
      </c>
      <c r="D375" s="1" t="s">
        <v>841</v>
      </c>
      <c r="E375" s="130" t="s">
        <v>326</v>
      </c>
      <c r="F375" s="136">
        <f>'General Fund Disbursements'!F471</f>
        <v>0</v>
      </c>
      <c r="G375" s="76" t="str">
        <f t="shared" si="10"/>
        <v>2018/19</v>
      </c>
      <c r="H375" s="75" t="str">
        <f t="shared" si="11"/>
        <v>2018/19</v>
      </c>
    </row>
    <row r="376" spans="1:8" x14ac:dyDescent="0.25">
      <c r="A376" s="121" t="str">
        <f>+'General Fund Disbursements'!C472</f>
        <v>Other Expenses</v>
      </c>
      <c r="B376" s="75">
        <f>'Cover Sheet'!$D$17</f>
        <v>0</v>
      </c>
      <c r="C376" s="75">
        <f>'Cover Sheet'!$D$17</f>
        <v>0</v>
      </c>
      <c r="D376" s="1" t="s">
        <v>842</v>
      </c>
      <c r="E376" s="130" t="s">
        <v>327</v>
      </c>
      <c r="F376" s="136">
        <f>'General Fund Disbursements'!F472</f>
        <v>0</v>
      </c>
      <c r="G376" s="76" t="str">
        <f t="shared" si="10"/>
        <v>2018/19</v>
      </c>
      <c r="H376" s="75" t="str">
        <f t="shared" si="11"/>
        <v>2018/19</v>
      </c>
    </row>
    <row r="377" spans="1:8" x14ac:dyDescent="0.25">
      <c r="A377" s="121" t="str">
        <f>+'General Fund Disbursements'!C474</f>
        <v>Total Title I, Part A   Improving Basic Programs Operated by LEA</v>
      </c>
      <c r="B377" s="75">
        <f>'Cover Sheet'!$D$17</f>
        <v>0</v>
      </c>
      <c r="C377" s="75">
        <f>'Cover Sheet'!$D$17</f>
        <v>0</v>
      </c>
      <c r="D377" s="1" t="s">
        <v>843</v>
      </c>
      <c r="E377" s="130" t="s">
        <v>328</v>
      </c>
      <c r="F377" s="136">
        <f>'General Fund Disbursements'!F474</f>
        <v>0</v>
      </c>
      <c r="G377" s="76" t="str">
        <f t="shared" si="10"/>
        <v>2018/19</v>
      </c>
      <c r="H377" s="75" t="str">
        <f t="shared" si="11"/>
        <v>2018/19</v>
      </c>
    </row>
    <row r="378" spans="1:8" x14ac:dyDescent="0.25">
      <c r="A378" s="121" t="str">
        <f>+'General Fund Disbursements'!C480</f>
        <v>Salaries</v>
      </c>
      <c r="B378" s="75">
        <f>'Cover Sheet'!$D$17</f>
        <v>0</v>
      </c>
      <c r="C378" s="75">
        <f>'Cover Sheet'!$D$17</f>
        <v>0</v>
      </c>
      <c r="D378" s="1" t="s">
        <v>844</v>
      </c>
      <c r="E378" s="130" t="s">
        <v>329</v>
      </c>
      <c r="F378" s="136">
        <f>'General Fund Disbursements'!F480</f>
        <v>0</v>
      </c>
      <c r="G378" s="76" t="str">
        <f t="shared" si="10"/>
        <v>2018/19</v>
      </c>
      <c r="H378" s="75" t="str">
        <f t="shared" si="11"/>
        <v>2018/19</v>
      </c>
    </row>
    <row r="379" spans="1:8" x14ac:dyDescent="0.25">
      <c r="A379" s="121" t="str">
        <f>+'General Fund Disbursements'!C481</f>
        <v>Salary - Stipends</v>
      </c>
      <c r="B379" s="75">
        <f>'Cover Sheet'!$D$17</f>
        <v>0</v>
      </c>
      <c r="C379" s="75">
        <f>'Cover Sheet'!$D$17</f>
        <v>0</v>
      </c>
      <c r="D379" s="1" t="s">
        <v>845</v>
      </c>
      <c r="E379" s="130" t="s">
        <v>330</v>
      </c>
      <c r="F379" s="136">
        <f>'General Fund Disbursements'!F481</f>
        <v>0</v>
      </c>
      <c r="G379" s="76" t="str">
        <f t="shared" si="10"/>
        <v>2018/19</v>
      </c>
      <c r="H379" s="75" t="str">
        <f t="shared" si="11"/>
        <v>2018/19</v>
      </c>
    </row>
    <row r="380" spans="1:8" x14ac:dyDescent="0.25">
      <c r="A380" s="121" t="str">
        <f>+'General Fund Disbursements'!C482</f>
        <v>Employee Benefits</v>
      </c>
      <c r="B380" s="75">
        <f>'Cover Sheet'!$D$17</f>
        <v>0</v>
      </c>
      <c r="C380" s="75">
        <f>'Cover Sheet'!$D$17</f>
        <v>0</v>
      </c>
      <c r="D380" s="1" t="s">
        <v>846</v>
      </c>
      <c r="E380" s="130" t="s">
        <v>331</v>
      </c>
      <c r="F380" s="136">
        <f>'General Fund Disbursements'!F482</f>
        <v>0</v>
      </c>
      <c r="G380" s="76" t="str">
        <f t="shared" si="10"/>
        <v>2018/19</v>
      </c>
      <c r="H380" s="75" t="str">
        <f t="shared" si="11"/>
        <v>2018/19</v>
      </c>
    </row>
    <row r="381" spans="1:8" x14ac:dyDescent="0.25">
      <c r="A381" s="121" t="str">
        <f>+'General Fund Disbursements'!C483</f>
        <v>Purchased Services</v>
      </c>
      <c r="B381" s="75">
        <f>'Cover Sheet'!$D$17</f>
        <v>0</v>
      </c>
      <c r="C381" s="75">
        <f>'Cover Sheet'!$D$17</f>
        <v>0</v>
      </c>
      <c r="D381" s="1" t="s">
        <v>847</v>
      </c>
      <c r="E381" s="130" t="s">
        <v>332</v>
      </c>
      <c r="F381" s="136">
        <f>'General Fund Disbursements'!F483</f>
        <v>0</v>
      </c>
      <c r="G381" s="76" t="str">
        <f t="shared" si="10"/>
        <v>2018/19</v>
      </c>
      <c r="H381" s="75" t="str">
        <f t="shared" si="11"/>
        <v>2018/19</v>
      </c>
    </row>
    <row r="382" spans="1:8" x14ac:dyDescent="0.25">
      <c r="A382" s="121" t="str">
        <f>+'General Fund Disbursements'!C484</f>
        <v>Distance Education &amp; Telecommunications</v>
      </c>
      <c r="B382" s="75">
        <f>'Cover Sheet'!$D$17</f>
        <v>0</v>
      </c>
      <c r="C382" s="75">
        <f>'Cover Sheet'!$D$17</f>
        <v>0</v>
      </c>
      <c r="D382" s="1" t="s">
        <v>970</v>
      </c>
      <c r="E382" s="130" t="s">
        <v>333</v>
      </c>
      <c r="F382" s="136">
        <f>'General Fund Disbursements'!F484</f>
        <v>0</v>
      </c>
      <c r="G382" s="76" t="str">
        <f t="shared" si="10"/>
        <v>2018/19</v>
      </c>
      <c r="H382" s="75" t="str">
        <f t="shared" si="11"/>
        <v>2018/19</v>
      </c>
    </row>
    <row r="383" spans="1:8" x14ac:dyDescent="0.25">
      <c r="A383" s="121" t="str">
        <f>+'General Fund Disbursements'!C485</f>
        <v>Sub-Awards/Sub-Contracts - $25,000 or Less</v>
      </c>
      <c r="B383" s="75">
        <f>'Cover Sheet'!$D$17</f>
        <v>0</v>
      </c>
      <c r="C383" s="75">
        <f>'Cover Sheet'!$D$17</f>
        <v>0</v>
      </c>
      <c r="D383" s="1" t="s">
        <v>848</v>
      </c>
      <c r="E383" s="130" t="s">
        <v>1271</v>
      </c>
      <c r="F383" s="136">
        <f>'General Fund Disbursements'!F485</f>
        <v>0</v>
      </c>
      <c r="G383" s="76" t="str">
        <f t="shared" si="10"/>
        <v>2018/19</v>
      </c>
      <c r="H383" s="75" t="str">
        <f t="shared" si="11"/>
        <v>2018/19</v>
      </c>
    </row>
    <row r="384" spans="1:8" x14ac:dyDescent="0.25">
      <c r="A384" s="121" t="str">
        <f>+'General Fund Disbursements'!C486</f>
        <v xml:space="preserve">Sub-Awards/Sub-Contracts - in excess of $25,000 </v>
      </c>
      <c r="B384" s="75">
        <f>'Cover Sheet'!$D$17</f>
        <v>0</v>
      </c>
      <c r="C384" s="75">
        <f>'Cover Sheet'!$D$17</f>
        <v>0</v>
      </c>
      <c r="D384" s="1" t="s">
        <v>849</v>
      </c>
      <c r="E384" s="130" t="s">
        <v>1272</v>
      </c>
      <c r="F384" s="136">
        <f>'General Fund Disbursements'!F486</f>
        <v>0</v>
      </c>
      <c r="G384" s="76" t="str">
        <f t="shared" si="10"/>
        <v>2018/19</v>
      </c>
      <c r="H384" s="75" t="str">
        <f t="shared" si="11"/>
        <v>2018/19</v>
      </c>
    </row>
    <row r="385" spans="1:8" x14ac:dyDescent="0.25">
      <c r="A385" s="121" t="str">
        <f>+'General Fund Disbursements'!C487</f>
        <v>Supplies and Materials</v>
      </c>
      <c r="B385" s="75">
        <f>'Cover Sheet'!$D$17</f>
        <v>0</v>
      </c>
      <c r="C385" s="75">
        <f>'Cover Sheet'!$D$17</f>
        <v>0</v>
      </c>
      <c r="D385" s="1" t="s">
        <v>850</v>
      </c>
      <c r="E385" s="130" t="s">
        <v>334</v>
      </c>
      <c r="F385" s="136">
        <f>'General Fund Disbursements'!F487</f>
        <v>0</v>
      </c>
      <c r="G385" s="76" t="str">
        <f t="shared" si="10"/>
        <v>2018/19</v>
      </c>
      <c r="H385" s="75" t="str">
        <f t="shared" si="11"/>
        <v>2018/19</v>
      </c>
    </row>
    <row r="386" spans="1:8" x14ac:dyDescent="0.25">
      <c r="A386" s="121" t="str">
        <f>+'General Fund Disbursements'!C488</f>
        <v>E-Books</v>
      </c>
      <c r="B386" s="75">
        <f>'Cover Sheet'!$D$17</f>
        <v>0</v>
      </c>
      <c r="C386" s="75">
        <f>'Cover Sheet'!$D$17</f>
        <v>0</v>
      </c>
      <c r="D386" s="1" t="s">
        <v>851</v>
      </c>
      <c r="E386" s="130" t="s">
        <v>928</v>
      </c>
      <c r="F386" s="136">
        <f>'General Fund Disbursements'!F488</f>
        <v>0</v>
      </c>
      <c r="G386" s="76" t="str">
        <f t="shared" si="10"/>
        <v>2018/19</v>
      </c>
      <c r="H386" s="75" t="str">
        <f t="shared" si="11"/>
        <v>2018/19</v>
      </c>
    </row>
    <row r="387" spans="1:8" x14ac:dyDescent="0.25">
      <c r="A387" s="121" t="str">
        <f>+'General Fund Disbursements'!C489</f>
        <v>Capital Outlay</v>
      </c>
      <c r="B387" s="75">
        <f>'Cover Sheet'!$D$17</f>
        <v>0</v>
      </c>
      <c r="C387" s="75">
        <f>'Cover Sheet'!$D$17</f>
        <v>0</v>
      </c>
      <c r="D387" s="1" t="s">
        <v>852</v>
      </c>
      <c r="E387" s="130" t="s">
        <v>335</v>
      </c>
      <c r="F387" s="136">
        <f>'General Fund Disbursements'!F489</f>
        <v>0</v>
      </c>
      <c r="G387" s="76" t="str">
        <f t="shared" si="10"/>
        <v>2018/19</v>
      </c>
      <c r="H387" s="75" t="str">
        <f t="shared" si="11"/>
        <v>2018/19</v>
      </c>
    </row>
    <row r="388" spans="1:8" x14ac:dyDescent="0.25">
      <c r="A388" s="121" t="str">
        <f>+'General Fund Disbursements'!C490</f>
        <v>Other Expenses</v>
      </c>
      <c r="B388" s="75">
        <f>'Cover Sheet'!$D$17</f>
        <v>0</v>
      </c>
      <c r="C388" s="75">
        <f>'Cover Sheet'!$D$17</f>
        <v>0</v>
      </c>
      <c r="D388" s="1" t="s">
        <v>853</v>
      </c>
      <c r="E388" s="130" t="s">
        <v>336</v>
      </c>
      <c r="F388" s="136">
        <f>'General Fund Disbursements'!F490</f>
        <v>0</v>
      </c>
      <c r="G388" s="76" t="str">
        <f t="shared" si="10"/>
        <v>2018/19</v>
      </c>
      <c r="H388" s="75" t="str">
        <f t="shared" si="11"/>
        <v>2018/19</v>
      </c>
    </row>
    <row r="389" spans="1:8" x14ac:dyDescent="0.25">
      <c r="A389" s="121" t="str">
        <f>+'General Fund Disbursements'!C492</f>
        <v xml:space="preserve">Total Title I Part A ESSA  Improving Basic Programs Accountability  </v>
      </c>
      <c r="B389" s="75">
        <f>'Cover Sheet'!$D$17</f>
        <v>0</v>
      </c>
      <c r="C389" s="75">
        <f>'Cover Sheet'!$D$17</f>
        <v>0</v>
      </c>
      <c r="D389" s="1" t="s">
        <v>971</v>
      </c>
      <c r="E389" s="130" t="s">
        <v>337</v>
      </c>
      <c r="F389" s="136">
        <f>'General Fund Disbursements'!F492</f>
        <v>0</v>
      </c>
      <c r="G389" s="76" t="str">
        <f t="shared" si="10"/>
        <v>2018/19</v>
      </c>
      <c r="H389" s="75" t="str">
        <f t="shared" si="11"/>
        <v>2018/19</v>
      </c>
    </row>
    <row r="390" spans="1:8" x14ac:dyDescent="0.25">
      <c r="A390" s="121" t="str">
        <f>+'General Fund Disbursements'!C498</f>
        <v>Salaries</v>
      </c>
      <c r="B390" s="75">
        <f>'Cover Sheet'!$D$17</f>
        <v>0</v>
      </c>
      <c r="C390" s="75">
        <f>'Cover Sheet'!$D$17</f>
        <v>0</v>
      </c>
      <c r="D390" s="1" t="s">
        <v>972</v>
      </c>
      <c r="E390" s="130" t="s">
        <v>1660</v>
      </c>
      <c r="F390" s="136">
        <f>'General Fund Disbursements'!F498</f>
        <v>0</v>
      </c>
      <c r="G390" s="76" t="str">
        <f t="shared" si="10"/>
        <v>2018/19</v>
      </c>
      <c r="H390" s="75" t="str">
        <f t="shared" si="11"/>
        <v>2018/19</v>
      </c>
    </row>
    <row r="391" spans="1:8" x14ac:dyDescent="0.25">
      <c r="A391" s="121" t="str">
        <f>+'General Fund Disbursements'!C499</f>
        <v>Salary - Stipends</v>
      </c>
      <c r="B391" s="75">
        <f>'Cover Sheet'!$D$17</f>
        <v>0</v>
      </c>
      <c r="C391" s="75">
        <f>'Cover Sheet'!$D$17</f>
        <v>0</v>
      </c>
      <c r="D391" s="1" t="s">
        <v>973</v>
      </c>
      <c r="E391" s="130" t="s">
        <v>1661</v>
      </c>
      <c r="F391" s="136">
        <f>'General Fund Disbursements'!F499</f>
        <v>0</v>
      </c>
      <c r="G391" s="76" t="str">
        <f t="shared" si="10"/>
        <v>2018/19</v>
      </c>
      <c r="H391" s="75" t="str">
        <f t="shared" si="11"/>
        <v>2018/19</v>
      </c>
    </row>
    <row r="392" spans="1:8" x14ac:dyDescent="0.25">
      <c r="A392" s="121" t="str">
        <f>+'General Fund Disbursements'!C500</f>
        <v>Employee Benefits</v>
      </c>
      <c r="B392" s="75">
        <f>'Cover Sheet'!$D$17</f>
        <v>0</v>
      </c>
      <c r="C392" s="75">
        <f>'Cover Sheet'!$D$17</f>
        <v>0</v>
      </c>
      <c r="D392" s="1" t="s">
        <v>974</v>
      </c>
      <c r="E392" s="130" t="s">
        <v>1662</v>
      </c>
      <c r="F392" s="136">
        <f>'General Fund Disbursements'!F500</f>
        <v>0</v>
      </c>
      <c r="G392" s="76" t="str">
        <f t="shared" si="10"/>
        <v>2018/19</v>
      </c>
      <c r="H392" s="75" t="str">
        <f t="shared" si="11"/>
        <v>2018/19</v>
      </c>
    </row>
    <row r="393" spans="1:8" x14ac:dyDescent="0.25">
      <c r="A393" s="121" t="str">
        <f>+'General Fund Disbursements'!C501</f>
        <v>Purchased Services</v>
      </c>
      <c r="B393" s="75">
        <f>'Cover Sheet'!$D$17</f>
        <v>0</v>
      </c>
      <c r="C393" s="75">
        <f>'Cover Sheet'!$D$17</f>
        <v>0</v>
      </c>
      <c r="D393" s="1" t="s">
        <v>975</v>
      </c>
      <c r="E393" s="130" t="s">
        <v>1663</v>
      </c>
      <c r="F393" s="136">
        <f>'General Fund Disbursements'!F501</f>
        <v>0</v>
      </c>
      <c r="G393" s="76" t="str">
        <f t="shared" si="10"/>
        <v>2018/19</v>
      </c>
      <c r="H393" s="75" t="str">
        <f t="shared" si="11"/>
        <v>2018/19</v>
      </c>
    </row>
    <row r="394" spans="1:8" x14ac:dyDescent="0.25">
      <c r="A394" s="121" t="str">
        <f>+'General Fund Disbursements'!C502</f>
        <v>Distance Education &amp; Telecommunications</v>
      </c>
      <c r="B394" s="75">
        <f>'Cover Sheet'!$D$17</f>
        <v>0</v>
      </c>
      <c r="C394" s="75">
        <f>'Cover Sheet'!$D$17</f>
        <v>0</v>
      </c>
      <c r="D394" s="1" t="s">
        <v>976</v>
      </c>
      <c r="E394" s="130" t="s">
        <v>1664</v>
      </c>
      <c r="F394" s="136">
        <f>'General Fund Disbursements'!F502</f>
        <v>0</v>
      </c>
      <c r="G394" s="76" t="str">
        <f t="shared" si="10"/>
        <v>2018/19</v>
      </c>
      <c r="H394" s="75" t="str">
        <f t="shared" si="11"/>
        <v>2018/19</v>
      </c>
    </row>
    <row r="395" spans="1:8" x14ac:dyDescent="0.25">
      <c r="A395" s="121" t="str">
        <f>+'General Fund Disbursements'!C503</f>
        <v>Sub-Awards/Sub-Contracts - $25,000 or Less</v>
      </c>
      <c r="B395" s="75">
        <f>'Cover Sheet'!$D$17</f>
        <v>0</v>
      </c>
      <c r="C395" s="75">
        <f>'Cover Sheet'!$D$17</f>
        <v>0</v>
      </c>
      <c r="D395" s="1" t="s">
        <v>977</v>
      </c>
      <c r="E395" s="130" t="s">
        <v>1665</v>
      </c>
      <c r="F395" s="136">
        <f>'General Fund Disbursements'!F503</f>
        <v>0</v>
      </c>
      <c r="G395" s="76" t="str">
        <f t="shared" si="10"/>
        <v>2018/19</v>
      </c>
      <c r="H395" s="75" t="str">
        <f t="shared" si="11"/>
        <v>2018/19</v>
      </c>
    </row>
    <row r="396" spans="1:8" x14ac:dyDescent="0.25">
      <c r="A396" s="121" t="str">
        <f>+'General Fund Disbursements'!C504</f>
        <v xml:space="preserve">Sub-Awards/Sub-Contracts - in excess of $25,000 </v>
      </c>
      <c r="B396" s="75">
        <f>'Cover Sheet'!$D$17</f>
        <v>0</v>
      </c>
      <c r="C396" s="75">
        <f>'Cover Sheet'!$D$17</f>
        <v>0</v>
      </c>
      <c r="D396" s="1" t="s">
        <v>978</v>
      </c>
      <c r="E396" s="130" t="s">
        <v>1670</v>
      </c>
      <c r="F396" s="136">
        <f>'General Fund Disbursements'!F504</f>
        <v>0</v>
      </c>
      <c r="G396" s="76" t="str">
        <f t="shared" si="10"/>
        <v>2018/19</v>
      </c>
      <c r="H396" s="75" t="str">
        <f t="shared" si="11"/>
        <v>2018/19</v>
      </c>
    </row>
    <row r="397" spans="1:8" x14ac:dyDescent="0.25">
      <c r="A397" s="121" t="str">
        <f>+'General Fund Disbursements'!C505</f>
        <v>Supplies and Materials</v>
      </c>
      <c r="B397" s="75">
        <f>'Cover Sheet'!$D$17</f>
        <v>0</v>
      </c>
      <c r="C397" s="75">
        <f>'Cover Sheet'!$D$17</f>
        <v>0</v>
      </c>
      <c r="D397" s="1" t="s">
        <v>979</v>
      </c>
      <c r="E397" s="130" t="s">
        <v>1669</v>
      </c>
      <c r="F397" s="136">
        <f>'General Fund Disbursements'!F505</f>
        <v>0</v>
      </c>
      <c r="G397" s="76" t="str">
        <f t="shared" si="10"/>
        <v>2018/19</v>
      </c>
      <c r="H397" s="75" t="str">
        <f t="shared" si="11"/>
        <v>2018/19</v>
      </c>
    </row>
    <row r="398" spans="1:8" x14ac:dyDescent="0.25">
      <c r="A398" s="121" t="str">
        <f>+'General Fund Disbursements'!C506</f>
        <v>E-Books</v>
      </c>
      <c r="B398" s="75">
        <f>'Cover Sheet'!$D$17</f>
        <v>0</v>
      </c>
      <c r="C398" s="75">
        <f>'Cover Sheet'!$D$17</f>
        <v>0</v>
      </c>
      <c r="D398" s="1" t="s">
        <v>980</v>
      </c>
      <c r="E398" s="130" t="s">
        <v>1668</v>
      </c>
      <c r="F398" s="136">
        <f>'General Fund Disbursements'!F506</f>
        <v>0</v>
      </c>
      <c r="G398" s="76" t="str">
        <f t="shared" si="10"/>
        <v>2018/19</v>
      </c>
      <c r="H398" s="75" t="str">
        <f t="shared" si="11"/>
        <v>2018/19</v>
      </c>
    </row>
    <row r="399" spans="1:8" x14ac:dyDescent="0.25">
      <c r="A399" s="121" t="str">
        <f>+'General Fund Disbursements'!C507</f>
        <v>Capital Outlay</v>
      </c>
      <c r="B399" s="75">
        <f>'Cover Sheet'!$D$17</f>
        <v>0</v>
      </c>
      <c r="C399" s="75">
        <f>'Cover Sheet'!$D$17</f>
        <v>0</v>
      </c>
      <c r="D399" s="1" t="s">
        <v>854</v>
      </c>
      <c r="E399" s="130" t="s">
        <v>1667</v>
      </c>
      <c r="F399" s="136">
        <f>'General Fund Disbursements'!F507</f>
        <v>0</v>
      </c>
      <c r="G399" s="76" t="str">
        <f t="shared" si="10"/>
        <v>2018/19</v>
      </c>
      <c r="H399" s="75" t="str">
        <f t="shared" si="11"/>
        <v>2018/19</v>
      </c>
    </row>
    <row r="400" spans="1:8" x14ac:dyDescent="0.25">
      <c r="A400" s="121" t="str">
        <f>+'General Fund Disbursements'!C508</f>
        <v>Other Expenses</v>
      </c>
      <c r="B400" s="75">
        <f>'Cover Sheet'!$D$17</f>
        <v>0</v>
      </c>
      <c r="C400" s="75">
        <f>'Cover Sheet'!$D$17</f>
        <v>0</v>
      </c>
      <c r="D400" s="1" t="s">
        <v>855</v>
      </c>
      <c r="E400" s="130" t="s">
        <v>1666</v>
      </c>
      <c r="F400" s="136">
        <f>'General Fund Disbursements'!F508</f>
        <v>0</v>
      </c>
      <c r="G400" s="76" t="str">
        <f t="shared" si="10"/>
        <v>2018/19</v>
      </c>
      <c r="H400" s="75" t="str">
        <f t="shared" si="11"/>
        <v>2018/19</v>
      </c>
    </row>
    <row r="401" spans="1:8" x14ac:dyDescent="0.25">
      <c r="A401" s="121" t="str">
        <f>+'General Fund Disbursements'!C510</f>
        <v>Total Title I Part 1003(G) ESSA School Improvement Grants (SIG)</v>
      </c>
      <c r="B401" s="75">
        <f>'Cover Sheet'!$D$17</f>
        <v>0</v>
      </c>
      <c r="C401" s="75">
        <f>'Cover Sheet'!$D$17</f>
        <v>0</v>
      </c>
      <c r="D401" s="1" t="s">
        <v>856</v>
      </c>
      <c r="E401" s="130" t="s">
        <v>1659</v>
      </c>
      <c r="F401" s="136">
        <f>'General Fund Disbursements'!F510</f>
        <v>0</v>
      </c>
      <c r="G401" s="76" t="str">
        <f t="shared" si="10"/>
        <v>2018/19</v>
      </c>
      <c r="H401" s="75" t="str">
        <f t="shared" si="11"/>
        <v>2018/19</v>
      </c>
    </row>
    <row r="402" spans="1:8" x14ac:dyDescent="0.25">
      <c r="A402" s="121" t="str">
        <f>+'General Fund Disbursements'!C517</f>
        <v>Salaries</v>
      </c>
      <c r="B402" s="75">
        <f>'Cover Sheet'!$D$17</f>
        <v>0</v>
      </c>
      <c r="C402" s="75">
        <f>'Cover Sheet'!$D$17</f>
        <v>0</v>
      </c>
      <c r="D402" s="1" t="s">
        <v>981</v>
      </c>
      <c r="E402" s="130" t="s">
        <v>338</v>
      </c>
      <c r="F402" s="136">
        <f>'General Fund Disbursements'!F517</f>
        <v>0</v>
      </c>
      <c r="G402" s="76" t="str">
        <f t="shared" si="10"/>
        <v>2018/19</v>
      </c>
      <c r="H402" s="75" t="str">
        <f t="shared" si="11"/>
        <v>2018/19</v>
      </c>
    </row>
    <row r="403" spans="1:8" x14ac:dyDescent="0.25">
      <c r="A403" s="121" t="str">
        <f>+'General Fund Disbursements'!C518</f>
        <v>Salary - Stipends</v>
      </c>
      <c r="B403" s="75">
        <f>'Cover Sheet'!$D$17</f>
        <v>0</v>
      </c>
      <c r="C403" s="75">
        <f>'Cover Sheet'!$D$17</f>
        <v>0</v>
      </c>
      <c r="D403" s="1" t="s">
        <v>857</v>
      </c>
      <c r="E403" s="130" t="s">
        <v>339</v>
      </c>
      <c r="F403" s="136">
        <f>'General Fund Disbursements'!F518</f>
        <v>0</v>
      </c>
      <c r="G403" s="76" t="str">
        <f t="shared" si="10"/>
        <v>2018/19</v>
      </c>
      <c r="H403" s="75" t="str">
        <f t="shared" si="11"/>
        <v>2018/19</v>
      </c>
    </row>
    <row r="404" spans="1:8" x14ac:dyDescent="0.25">
      <c r="A404" s="121" t="str">
        <f>+'General Fund Disbursements'!C519</f>
        <v>Employee Benefits</v>
      </c>
      <c r="B404" s="75">
        <f>'Cover Sheet'!$D$17</f>
        <v>0</v>
      </c>
      <c r="C404" s="75">
        <f>'Cover Sheet'!$D$17</f>
        <v>0</v>
      </c>
      <c r="D404" s="1" t="s">
        <v>858</v>
      </c>
      <c r="E404" s="130" t="s">
        <v>340</v>
      </c>
      <c r="F404" s="136">
        <f>'General Fund Disbursements'!F519</f>
        <v>0</v>
      </c>
      <c r="G404" s="76" t="str">
        <f t="shared" si="10"/>
        <v>2018/19</v>
      </c>
      <c r="H404" s="75" t="str">
        <f t="shared" si="11"/>
        <v>2018/19</v>
      </c>
    </row>
    <row r="405" spans="1:8" x14ac:dyDescent="0.25">
      <c r="A405" s="121" t="str">
        <f>+'General Fund Disbursements'!C520</f>
        <v>Purchased Services</v>
      </c>
      <c r="B405" s="75">
        <f>'Cover Sheet'!$D$17</f>
        <v>0</v>
      </c>
      <c r="C405" s="75">
        <f>'Cover Sheet'!$D$17</f>
        <v>0</v>
      </c>
      <c r="D405" s="1" t="s">
        <v>859</v>
      </c>
      <c r="E405" s="130" t="s">
        <v>341</v>
      </c>
      <c r="F405" s="136">
        <f>'General Fund Disbursements'!F520</f>
        <v>0</v>
      </c>
      <c r="G405" s="76" t="str">
        <f t="shared" si="10"/>
        <v>2018/19</v>
      </c>
      <c r="H405" s="75" t="str">
        <f t="shared" si="11"/>
        <v>2018/19</v>
      </c>
    </row>
    <row r="406" spans="1:8" x14ac:dyDescent="0.25">
      <c r="A406" s="121" t="str">
        <f>+'General Fund Disbursements'!C521</f>
        <v>Distance Education &amp; Telecommunications</v>
      </c>
      <c r="B406" s="75">
        <f>'Cover Sheet'!$D$17</f>
        <v>0</v>
      </c>
      <c r="C406" s="75">
        <f>'Cover Sheet'!$D$17</f>
        <v>0</v>
      </c>
      <c r="D406" s="1" t="s">
        <v>860</v>
      </c>
      <c r="E406" s="130" t="s">
        <v>342</v>
      </c>
      <c r="F406" s="136">
        <f>'General Fund Disbursements'!F521</f>
        <v>0</v>
      </c>
      <c r="G406" s="76" t="str">
        <f t="shared" si="10"/>
        <v>2018/19</v>
      </c>
      <c r="H406" s="75" t="str">
        <f t="shared" si="11"/>
        <v>2018/19</v>
      </c>
    </row>
    <row r="407" spans="1:8" x14ac:dyDescent="0.25">
      <c r="A407" s="121" t="str">
        <f>+'General Fund Disbursements'!C522</f>
        <v>Sub-Awards/Sub-Contracts - $25,000 or Less</v>
      </c>
      <c r="B407" s="75">
        <f>'Cover Sheet'!$D$17</f>
        <v>0</v>
      </c>
      <c r="C407" s="75">
        <f>'Cover Sheet'!$D$17</f>
        <v>0</v>
      </c>
      <c r="D407" s="1" t="s">
        <v>861</v>
      </c>
      <c r="E407" s="130" t="s">
        <v>1273</v>
      </c>
      <c r="F407" s="136">
        <f>'General Fund Disbursements'!F522</f>
        <v>0</v>
      </c>
      <c r="G407" s="76" t="str">
        <f t="shared" si="10"/>
        <v>2018/19</v>
      </c>
      <c r="H407" s="75" t="str">
        <f t="shared" si="11"/>
        <v>2018/19</v>
      </c>
    </row>
    <row r="408" spans="1:8" x14ac:dyDescent="0.25">
      <c r="A408" s="121" t="str">
        <f>+'General Fund Disbursements'!C523</f>
        <v xml:space="preserve">Sub-Awards/Sub-Contracts - in excess of $25,000 </v>
      </c>
      <c r="B408" s="75">
        <f>'Cover Sheet'!$D$17</f>
        <v>0</v>
      </c>
      <c r="C408" s="75">
        <f>'Cover Sheet'!$D$17</f>
        <v>0</v>
      </c>
      <c r="D408" s="1" t="s">
        <v>862</v>
      </c>
      <c r="E408" s="130" t="s">
        <v>1274</v>
      </c>
      <c r="F408" s="136">
        <f>'General Fund Disbursements'!F523</f>
        <v>0</v>
      </c>
      <c r="G408" s="76" t="str">
        <f t="shared" si="10"/>
        <v>2018/19</v>
      </c>
      <c r="H408" s="75" t="str">
        <f t="shared" si="11"/>
        <v>2018/19</v>
      </c>
    </row>
    <row r="409" spans="1:8" x14ac:dyDescent="0.25">
      <c r="A409" s="121" t="str">
        <f>+'General Fund Disbursements'!C524</f>
        <v>Supplies and Materials</v>
      </c>
      <c r="B409" s="75">
        <f>'Cover Sheet'!$D$17</f>
        <v>0</v>
      </c>
      <c r="C409" s="75">
        <f>'Cover Sheet'!$D$17</f>
        <v>0</v>
      </c>
      <c r="D409" s="1" t="s">
        <v>982</v>
      </c>
      <c r="E409" s="130" t="s">
        <v>343</v>
      </c>
      <c r="F409" s="136">
        <f>'General Fund Disbursements'!F524</f>
        <v>0</v>
      </c>
      <c r="G409" s="76" t="str">
        <f t="shared" si="10"/>
        <v>2018/19</v>
      </c>
      <c r="H409" s="75" t="str">
        <f t="shared" si="11"/>
        <v>2018/19</v>
      </c>
    </row>
    <row r="410" spans="1:8" x14ac:dyDescent="0.25">
      <c r="A410" s="121" t="str">
        <f>+'General Fund Disbursements'!C525</f>
        <v>E-Books</v>
      </c>
      <c r="B410" s="75">
        <f>'Cover Sheet'!$D$17</f>
        <v>0</v>
      </c>
      <c r="C410" s="75">
        <f>'Cover Sheet'!$D$17</f>
        <v>0</v>
      </c>
      <c r="D410" s="1" t="s">
        <v>983</v>
      </c>
      <c r="E410" s="130" t="s">
        <v>929</v>
      </c>
      <c r="F410" s="136">
        <f>'General Fund Disbursements'!F525</f>
        <v>0</v>
      </c>
      <c r="G410" s="76" t="str">
        <f t="shared" si="10"/>
        <v>2018/19</v>
      </c>
      <c r="H410" s="75" t="str">
        <f t="shared" si="11"/>
        <v>2018/19</v>
      </c>
    </row>
    <row r="411" spans="1:8" x14ac:dyDescent="0.25">
      <c r="A411" s="121" t="str">
        <f>+'General Fund Disbursements'!C526</f>
        <v>Capital Outlay</v>
      </c>
      <c r="B411" s="75">
        <f>'Cover Sheet'!$D$17</f>
        <v>0</v>
      </c>
      <c r="C411" s="75">
        <f>'Cover Sheet'!$D$17</f>
        <v>0</v>
      </c>
      <c r="D411" s="1" t="s">
        <v>984</v>
      </c>
      <c r="E411" s="130" t="s">
        <v>344</v>
      </c>
      <c r="F411" s="136">
        <f>'General Fund Disbursements'!F526</f>
        <v>0</v>
      </c>
      <c r="G411" s="76" t="str">
        <f t="shared" ref="G411:G486" si="12">$G$2</f>
        <v>2018/19</v>
      </c>
      <c r="H411" s="75" t="str">
        <f t="shared" ref="H411:H486" si="13">$H$2</f>
        <v>2018/19</v>
      </c>
    </row>
    <row r="412" spans="1:8" x14ac:dyDescent="0.25">
      <c r="A412" s="121" t="str">
        <f>+'General Fund Disbursements'!C527</f>
        <v>Other Expenses</v>
      </c>
      <c r="B412" s="75">
        <f>'Cover Sheet'!$D$17</f>
        <v>0</v>
      </c>
      <c r="C412" s="75">
        <f>'Cover Sheet'!$D$17</f>
        <v>0</v>
      </c>
      <c r="D412" s="1" t="s">
        <v>985</v>
      </c>
      <c r="E412" s="130" t="s">
        <v>345</v>
      </c>
      <c r="F412" s="136">
        <f>'General Fund Disbursements'!F527</f>
        <v>0</v>
      </c>
      <c r="G412" s="76" t="str">
        <f t="shared" si="12"/>
        <v>2018/19</v>
      </c>
      <c r="H412" s="75" t="str">
        <f t="shared" si="13"/>
        <v>2018/19</v>
      </c>
    </row>
    <row r="413" spans="1:8" x14ac:dyDescent="0.25">
      <c r="A413" s="121" t="str">
        <f>+'General Fund Disbursements'!C529</f>
        <v xml:space="preserve">Total Title l, Part D, Subpart 2      </v>
      </c>
      <c r="B413" s="75">
        <f>'Cover Sheet'!$D$17</f>
        <v>0</v>
      </c>
      <c r="C413" s="75">
        <f>'Cover Sheet'!$D$17</f>
        <v>0</v>
      </c>
      <c r="D413" s="1" t="s">
        <v>986</v>
      </c>
      <c r="E413" s="130" t="s">
        <v>346</v>
      </c>
      <c r="F413" s="136">
        <f>'General Fund Disbursements'!F529</f>
        <v>0</v>
      </c>
      <c r="G413" s="76" t="str">
        <f t="shared" si="12"/>
        <v>2018/19</v>
      </c>
      <c r="H413" s="75" t="str">
        <f t="shared" si="13"/>
        <v>2018/19</v>
      </c>
    </row>
    <row r="414" spans="1:8" x14ac:dyDescent="0.25">
      <c r="A414" s="121" t="str">
        <f>+'General Fund Disbursements'!C535</f>
        <v>Salaries</v>
      </c>
      <c r="B414" s="75">
        <f>'Cover Sheet'!$D$17</f>
        <v>0</v>
      </c>
      <c r="C414" s="75">
        <f>'Cover Sheet'!$D$17</f>
        <v>0</v>
      </c>
      <c r="D414" s="1" t="s">
        <v>987</v>
      </c>
      <c r="E414" s="130" t="s">
        <v>347</v>
      </c>
      <c r="F414" s="136">
        <f>'General Fund Disbursements'!F535</f>
        <v>0</v>
      </c>
      <c r="G414" s="76" t="str">
        <f t="shared" si="12"/>
        <v>2018/19</v>
      </c>
      <c r="H414" s="75" t="str">
        <f t="shared" si="13"/>
        <v>2018/19</v>
      </c>
    </row>
    <row r="415" spans="1:8" x14ac:dyDescent="0.25">
      <c r="A415" s="121" t="str">
        <f>+'General Fund Disbursements'!C536</f>
        <v>Salary - Stipends</v>
      </c>
      <c r="B415" s="75">
        <f>'Cover Sheet'!$D$17</f>
        <v>0</v>
      </c>
      <c r="C415" s="75">
        <f>'Cover Sheet'!$D$17</f>
        <v>0</v>
      </c>
      <c r="D415" s="1" t="s">
        <v>988</v>
      </c>
      <c r="E415" s="130" t="s">
        <v>348</v>
      </c>
      <c r="F415" s="136">
        <f>'General Fund Disbursements'!F536</f>
        <v>0</v>
      </c>
      <c r="G415" s="76" t="str">
        <f t="shared" si="12"/>
        <v>2018/19</v>
      </c>
      <c r="H415" s="75" t="str">
        <f t="shared" si="13"/>
        <v>2018/19</v>
      </c>
    </row>
    <row r="416" spans="1:8" x14ac:dyDescent="0.25">
      <c r="A416" s="121" t="str">
        <f>+'General Fund Disbursements'!C537</f>
        <v>Employee Benefits</v>
      </c>
      <c r="B416" s="75">
        <f>'Cover Sheet'!$D$17</f>
        <v>0</v>
      </c>
      <c r="C416" s="75">
        <f>'Cover Sheet'!$D$17</f>
        <v>0</v>
      </c>
      <c r="D416" s="1" t="s">
        <v>989</v>
      </c>
      <c r="E416" s="130" t="s">
        <v>349</v>
      </c>
      <c r="F416" s="136">
        <f>'General Fund Disbursements'!F537</f>
        <v>0</v>
      </c>
      <c r="G416" s="76" t="str">
        <f t="shared" si="12"/>
        <v>2018/19</v>
      </c>
      <c r="H416" s="75" t="str">
        <f t="shared" si="13"/>
        <v>2018/19</v>
      </c>
    </row>
    <row r="417" spans="1:8" x14ac:dyDescent="0.25">
      <c r="A417" s="121" t="str">
        <f>+'General Fund Disbursements'!C538</f>
        <v>Purchased Services</v>
      </c>
      <c r="B417" s="75">
        <f>'Cover Sheet'!$D$17</f>
        <v>0</v>
      </c>
      <c r="C417" s="75">
        <f>'Cover Sheet'!$D$17</f>
        <v>0</v>
      </c>
      <c r="D417" s="1" t="s">
        <v>990</v>
      </c>
      <c r="E417" s="130" t="s">
        <v>350</v>
      </c>
      <c r="F417" s="136">
        <f>'General Fund Disbursements'!F538</f>
        <v>0</v>
      </c>
      <c r="G417" s="76" t="str">
        <f t="shared" si="12"/>
        <v>2018/19</v>
      </c>
      <c r="H417" s="75" t="str">
        <f t="shared" si="13"/>
        <v>2018/19</v>
      </c>
    </row>
    <row r="418" spans="1:8" x14ac:dyDescent="0.25">
      <c r="A418" s="121" t="str">
        <f>+'General Fund Disbursements'!C539</f>
        <v>Distance Education &amp; Telecommunications</v>
      </c>
      <c r="B418" s="75">
        <f>'Cover Sheet'!$D$17</f>
        <v>0</v>
      </c>
      <c r="C418" s="75">
        <f>'Cover Sheet'!$D$17</f>
        <v>0</v>
      </c>
      <c r="D418" s="1" t="s">
        <v>991</v>
      </c>
      <c r="E418" s="130" t="s">
        <v>351</v>
      </c>
      <c r="F418" s="136">
        <f>'General Fund Disbursements'!F539</f>
        <v>0</v>
      </c>
      <c r="G418" s="76" t="str">
        <f t="shared" si="12"/>
        <v>2018/19</v>
      </c>
      <c r="H418" s="75" t="str">
        <f t="shared" si="13"/>
        <v>2018/19</v>
      </c>
    </row>
    <row r="419" spans="1:8" x14ac:dyDescent="0.25">
      <c r="A419" s="121" t="str">
        <f>+'General Fund Disbursements'!C540</f>
        <v>Sub-Awards/Sub-Contracts - $25,000 or Less</v>
      </c>
      <c r="B419" s="75">
        <f>'Cover Sheet'!$D$17</f>
        <v>0</v>
      </c>
      <c r="C419" s="75">
        <f>'Cover Sheet'!$D$17</f>
        <v>0</v>
      </c>
      <c r="D419" s="1" t="s">
        <v>992</v>
      </c>
      <c r="E419" s="130" t="s">
        <v>1275</v>
      </c>
      <c r="F419" s="136">
        <f>'General Fund Disbursements'!F540</f>
        <v>0</v>
      </c>
      <c r="G419" s="76" t="str">
        <f t="shared" si="12"/>
        <v>2018/19</v>
      </c>
      <c r="H419" s="75" t="str">
        <f t="shared" si="13"/>
        <v>2018/19</v>
      </c>
    </row>
    <row r="420" spans="1:8" x14ac:dyDescent="0.25">
      <c r="A420" s="121" t="str">
        <f>+'General Fund Disbursements'!C541</f>
        <v xml:space="preserve">Sub-Awards/Sub-Contracts - in excess of $25,000 </v>
      </c>
      <c r="B420" s="75">
        <f>'Cover Sheet'!$D$17</f>
        <v>0</v>
      </c>
      <c r="C420" s="75">
        <f>'Cover Sheet'!$D$17</f>
        <v>0</v>
      </c>
      <c r="D420" s="1" t="s">
        <v>863</v>
      </c>
      <c r="E420" s="130" t="s">
        <v>1276</v>
      </c>
      <c r="F420" s="136">
        <f>'General Fund Disbursements'!F541</f>
        <v>0</v>
      </c>
      <c r="G420" s="76" t="str">
        <f t="shared" si="12"/>
        <v>2018/19</v>
      </c>
      <c r="H420" s="75" t="str">
        <f t="shared" si="13"/>
        <v>2018/19</v>
      </c>
    </row>
    <row r="421" spans="1:8" x14ac:dyDescent="0.25">
      <c r="A421" s="121" t="str">
        <f>+'General Fund Disbursements'!C542</f>
        <v>Supplies and Materials</v>
      </c>
      <c r="B421" s="75">
        <f>'Cover Sheet'!$D$17</f>
        <v>0</v>
      </c>
      <c r="C421" s="75">
        <f>'Cover Sheet'!$D$17</f>
        <v>0</v>
      </c>
      <c r="D421" s="1" t="s">
        <v>864</v>
      </c>
      <c r="E421" s="130" t="s">
        <v>352</v>
      </c>
      <c r="F421" s="136">
        <f>'General Fund Disbursements'!F542</f>
        <v>0</v>
      </c>
      <c r="G421" s="76" t="str">
        <f t="shared" si="12"/>
        <v>2018/19</v>
      </c>
      <c r="H421" s="75" t="str">
        <f t="shared" si="13"/>
        <v>2018/19</v>
      </c>
    </row>
    <row r="422" spans="1:8" x14ac:dyDescent="0.25">
      <c r="A422" s="121" t="str">
        <f>+'General Fund Disbursements'!C543</f>
        <v>E-Books</v>
      </c>
      <c r="B422" s="75">
        <f>'Cover Sheet'!$D$17</f>
        <v>0</v>
      </c>
      <c r="C422" s="75">
        <f>'Cover Sheet'!$D$17</f>
        <v>0</v>
      </c>
      <c r="D422" s="1" t="s">
        <v>865</v>
      </c>
      <c r="E422" s="130" t="s">
        <v>930</v>
      </c>
      <c r="F422" s="136">
        <f>'General Fund Disbursements'!F543</f>
        <v>0</v>
      </c>
      <c r="G422" s="76" t="str">
        <f t="shared" si="12"/>
        <v>2018/19</v>
      </c>
      <c r="H422" s="75" t="str">
        <f t="shared" si="13"/>
        <v>2018/19</v>
      </c>
    </row>
    <row r="423" spans="1:8" x14ac:dyDescent="0.25">
      <c r="A423" s="121" t="str">
        <f>+'General Fund Disbursements'!C544</f>
        <v>Capital Outlay</v>
      </c>
      <c r="B423" s="75">
        <f>'Cover Sheet'!$D$17</f>
        <v>0</v>
      </c>
      <c r="C423" s="75">
        <f>'Cover Sheet'!$D$17</f>
        <v>0</v>
      </c>
      <c r="D423" s="1" t="s">
        <v>993</v>
      </c>
      <c r="E423" s="130" t="s">
        <v>353</v>
      </c>
      <c r="F423" s="136">
        <f>'General Fund Disbursements'!F544</f>
        <v>0</v>
      </c>
      <c r="G423" s="76" t="str">
        <f t="shared" si="12"/>
        <v>2018/19</v>
      </c>
      <c r="H423" s="75" t="str">
        <f t="shared" si="13"/>
        <v>2018/19</v>
      </c>
    </row>
    <row r="424" spans="1:8" x14ac:dyDescent="0.25">
      <c r="A424" s="121" t="str">
        <f>+'General Fund Disbursements'!C545</f>
        <v>Other Expenses</v>
      </c>
      <c r="B424" s="75">
        <f>'Cover Sheet'!$D$17</f>
        <v>0</v>
      </c>
      <c r="C424" s="75">
        <f>'Cover Sheet'!$D$17</f>
        <v>0</v>
      </c>
      <c r="D424" s="1" t="s">
        <v>866</v>
      </c>
      <c r="E424" s="130" t="s">
        <v>354</v>
      </c>
      <c r="F424" s="136">
        <f>'General Fund Disbursements'!F545</f>
        <v>0</v>
      </c>
      <c r="G424" s="76" t="str">
        <f t="shared" si="12"/>
        <v>2018/19</v>
      </c>
      <c r="H424" s="75" t="str">
        <f t="shared" si="13"/>
        <v>2018/19</v>
      </c>
    </row>
    <row r="425" spans="1:8" x14ac:dyDescent="0.25">
      <c r="A425" s="121" t="str">
        <f>+'General Fund Disbursements'!C547</f>
        <v>Total Title II, Part A  ESEA/ESSA  Supporting Effective Instruction (Add 100 through 600)</v>
      </c>
      <c r="B425" s="75">
        <f>'Cover Sheet'!$D$17</f>
        <v>0</v>
      </c>
      <c r="C425" s="75">
        <f>'Cover Sheet'!$D$17</f>
        <v>0</v>
      </c>
      <c r="D425" s="1" t="s">
        <v>867</v>
      </c>
      <c r="E425" s="130" t="s">
        <v>355</v>
      </c>
      <c r="F425" s="136">
        <f>'General Fund Disbursements'!F547</f>
        <v>0</v>
      </c>
      <c r="G425" s="76" t="str">
        <f t="shared" si="12"/>
        <v>2018/19</v>
      </c>
      <c r="H425" s="75" t="str">
        <f t="shared" si="13"/>
        <v>2018/19</v>
      </c>
    </row>
    <row r="426" spans="1:8" x14ac:dyDescent="0.25">
      <c r="A426" s="121" t="str">
        <f>+'General Fund Disbursements'!C552</f>
        <v>Salaries</v>
      </c>
      <c r="B426" s="75">
        <f>'Cover Sheet'!$D$17</f>
        <v>0</v>
      </c>
      <c r="C426" s="75">
        <f>'Cover Sheet'!$D$17</f>
        <v>0</v>
      </c>
      <c r="D426" s="1" t="s">
        <v>868</v>
      </c>
      <c r="E426" s="130" t="s">
        <v>356</v>
      </c>
      <c r="F426" s="136">
        <f>'General Fund Disbursements'!F552</f>
        <v>0</v>
      </c>
      <c r="G426" s="76" t="str">
        <f t="shared" si="12"/>
        <v>2018/19</v>
      </c>
      <c r="H426" s="75" t="str">
        <f t="shared" si="13"/>
        <v>2018/19</v>
      </c>
    </row>
    <row r="427" spans="1:8" x14ac:dyDescent="0.25">
      <c r="A427" s="121" t="str">
        <f>+'General Fund Disbursements'!C553</f>
        <v>Salary - Stipends</v>
      </c>
      <c r="B427" s="75">
        <f>'Cover Sheet'!$D$17</f>
        <v>0</v>
      </c>
      <c r="C427" s="75">
        <f>'Cover Sheet'!$D$17</f>
        <v>0</v>
      </c>
      <c r="D427" s="1" t="s">
        <v>869</v>
      </c>
      <c r="E427" s="130" t="s">
        <v>357</v>
      </c>
      <c r="F427" s="136">
        <f>'General Fund Disbursements'!F553</f>
        <v>0</v>
      </c>
      <c r="G427" s="76" t="str">
        <f t="shared" si="12"/>
        <v>2018/19</v>
      </c>
      <c r="H427" s="75" t="str">
        <f t="shared" si="13"/>
        <v>2018/19</v>
      </c>
    </row>
    <row r="428" spans="1:8" x14ac:dyDescent="0.25">
      <c r="A428" s="121" t="str">
        <f>+'General Fund Disbursements'!C554</f>
        <v>Employee Benefits</v>
      </c>
      <c r="B428" s="75">
        <f>'Cover Sheet'!$D$17</f>
        <v>0</v>
      </c>
      <c r="C428" s="75">
        <f>'Cover Sheet'!$D$17</f>
        <v>0</v>
      </c>
      <c r="D428" s="1" t="s">
        <v>870</v>
      </c>
      <c r="E428" s="130" t="s">
        <v>358</v>
      </c>
      <c r="F428" s="136">
        <f>'General Fund Disbursements'!F554</f>
        <v>0</v>
      </c>
      <c r="G428" s="76" t="str">
        <f t="shared" si="12"/>
        <v>2018/19</v>
      </c>
      <c r="H428" s="75" t="str">
        <f t="shared" si="13"/>
        <v>2018/19</v>
      </c>
    </row>
    <row r="429" spans="1:8" x14ac:dyDescent="0.25">
      <c r="A429" s="121" t="str">
        <f>+'General Fund Disbursements'!C555</f>
        <v>Purchased Services</v>
      </c>
      <c r="B429" s="75">
        <f>'Cover Sheet'!$D$17</f>
        <v>0</v>
      </c>
      <c r="C429" s="75">
        <f>'Cover Sheet'!$D$17</f>
        <v>0</v>
      </c>
      <c r="D429" s="1" t="s">
        <v>871</v>
      </c>
      <c r="E429" s="130" t="s">
        <v>359</v>
      </c>
      <c r="F429" s="136">
        <f>'General Fund Disbursements'!F555</f>
        <v>0</v>
      </c>
      <c r="G429" s="76" t="str">
        <f t="shared" si="12"/>
        <v>2018/19</v>
      </c>
      <c r="H429" s="75" t="str">
        <f t="shared" si="13"/>
        <v>2018/19</v>
      </c>
    </row>
    <row r="430" spans="1:8" x14ac:dyDescent="0.25">
      <c r="A430" s="121" t="str">
        <f>+'General Fund Disbursements'!C556</f>
        <v>Distance Education &amp; Telecommunications</v>
      </c>
      <c r="B430" s="75">
        <f>'Cover Sheet'!$D$17</f>
        <v>0</v>
      </c>
      <c r="C430" s="75">
        <f>'Cover Sheet'!$D$17</f>
        <v>0</v>
      </c>
      <c r="D430" s="1" t="s">
        <v>872</v>
      </c>
      <c r="E430" s="130" t="s">
        <v>360</v>
      </c>
      <c r="F430" s="136">
        <f>'General Fund Disbursements'!F556</f>
        <v>0</v>
      </c>
      <c r="G430" s="76" t="str">
        <f t="shared" si="12"/>
        <v>2018/19</v>
      </c>
      <c r="H430" s="75" t="str">
        <f t="shared" si="13"/>
        <v>2018/19</v>
      </c>
    </row>
    <row r="431" spans="1:8" x14ac:dyDescent="0.25">
      <c r="A431" s="121" t="str">
        <f>+'General Fund Disbursements'!C557</f>
        <v>Sub-Awards/Sub-Contracts - $25,000 or Less</v>
      </c>
      <c r="B431" s="75">
        <f>'Cover Sheet'!$D$17</f>
        <v>0</v>
      </c>
      <c r="C431" s="75">
        <f>'Cover Sheet'!$D$17</f>
        <v>0</v>
      </c>
      <c r="D431" s="1" t="s">
        <v>873</v>
      </c>
      <c r="E431" s="130" t="s">
        <v>1277</v>
      </c>
      <c r="F431" s="136">
        <f>'General Fund Disbursements'!F557</f>
        <v>0</v>
      </c>
      <c r="G431" s="76" t="str">
        <f t="shared" si="12"/>
        <v>2018/19</v>
      </c>
      <c r="H431" s="75" t="str">
        <f t="shared" si="13"/>
        <v>2018/19</v>
      </c>
    </row>
    <row r="432" spans="1:8" x14ac:dyDescent="0.25">
      <c r="A432" s="121" t="str">
        <f>+'General Fund Disbursements'!C558</f>
        <v xml:space="preserve">Sub-Awards/Sub-Contracts - in excess of $25,000 </v>
      </c>
      <c r="B432" s="75">
        <f>'Cover Sheet'!$D$17</f>
        <v>0</v>
      </c>
      <c r="C432" s="75">
        <f>'Cover Sheet'!$D$17</f>
        <v>0</v>
      </c>
      <c r="D432" s="1" t="s">
        <v>874</v>
      </c>
      <c r="E432" s="130" t="s">
        <v>1278</v>
      </c>
      <c r="F432" s="136">
        <f>'General Fund Disbursements'!F558</f>
        <v>0</v>
      </c>
      <c r="G432" s="76" t="str">
        <f t="shared" si="12"/>
        <v>2018/19</v>
      </c>
      <c r="H432" s="75" t="str">
        <f t="shared" si="13"/>
        <v>2018/19</v>
      </c>
    </row>
    <row r="433" spans="1:8" x14ac:dyDescent="0.25">
      <c r="A433" s="121" t="str">
        <f>+'General Fund Disbursements'!C559</f>
        <v>Supplies and Materials</v>
      </c>
      <c r="B433" s="75">
        <f>'Cover Sheet'!$D$17</f>
        <v>0</v>
      </c>
      <c r="C433" s="75">
        <f>'Cover Sheet'!$D$17</f>
        <v>0</v>
      </c>
      <c r="D433" s="1" t="s">
        <v>994</v>
      </c>
      <c r="E433" s="130" t="s">
        <v>361</v>
      </c>
      <c r="F433" s="136">
        <f>'General Fund Disbursements'!F559</f>
        <v>0</v>
      </c>
      <c r="G433" s="76" t="str">
        <f t="shared" si="12"/>
        <v>2018/19</v>
      </c>
      <c r="H433" s="75" t="str">
        <f t="shared" si="13"/>
        <v>2018/19</v>
      </c>
    </row>
    <row r="434" spans="1:8" x14ac:dyDescent="0.25">
      <c r="A434" s="121" t="str">
        <f>+'General Fund Disbursements'!C560</f>
        <v>E-Books</v>
      </c>
      <c r="B434" s="75">
        <f>'Cover Sheet'!$D$17</f>
        <v>0</v>
      </c>
      <c r="C434" s="75">
        <f>'Cover Sheet'!$D$17</f>
        <v>0</v>
      </c>
      <c r="D434" s="1" t="s">
        <v>875</v>
      </c>
      <c r="E434" s="130" t="s">
        <v>931</v>
      </c>
      <c r="F434" s="136">
        <f>'General Fund Disbursements'!F560</f>
        <v>0</v>
      </c>
      <c r="G434" s="76" t="str">
        <f t="shared" si="12"/>
        <v>2018/19</v>
      </c>
      <c r="H434" s="75" t="str">
        <f t="shared" si="13"/>
        <v>2018/19</v>
      </c>
    </row>
    <row r="435" spans="1:8" x14ac:dyDescent="0.25">
      <c r="A435" s="121" t="str">
        <f>+'General Fund Disbursements'!C561</f>
        <v>Capital Outlay</v>
      </c>
      <c r="B435" s="75">
        <f>'Cover Sheet'!$D$17</f>
        <v>0</v>
      </c>
      <c r="C435" s="75">
        <f>'Cover Sheet'!$D$17</f>
        <v>0</v>
      </c>
      <c r="D435" s="1" t="s">
        <v>876</v>
      </c>
      <c r="E435" s="130" t="s">
        <v>362</v>
      </c>
      <c r="F435" s="136">
        <f>'General Fund Disbursements'!F561</f>
        <v>0</v>
      </c>
      <c r="G435" s="76" t="str">
        <f t="shared" si="12"/>
        <v>2018/19</v>
      </c>
      <c r="H435" s="75" t="str">
        <f t="shared" si="13"/>
        <v>2018/19</v>
      </c>
    </row>
    <row r="436" spans="1:8" x14ac:dyDescent="0.25">
      <c r="A436" s="121" t="str">
        <f>+'General Fund Disbursements'!C562</f>
        <v>Other Expenses</v>
      </c>
      <c r="B436" s="75">
        <f>'Cover Sheet'!$D$17</f>
        <v>0</v>
      </c>
      <c r="C436" s="75">
        <f>'Cover Sheet'!$D$17</f>
        <v>0</v>
      </c>
      <c r="D436" s="1" t="s">
        <v>877</v>
      </c>
      <c r="E436" s="130" t="s">
        <v>363</v>
      </c>
      <c r="F436" s="136">
        <f>'General Fund Disbursements'!F562</f>
        <v>0</v>
      </c>
      <c r="G436" s="76" t="str">
        <f t="shared" si="12"/>
        <v>2018/19</v>
      </c>
      <c r="H436" s="75" t="str">
        <f t="shared" si="13"/>
        <v>2018/19</v>
      </c>
    </row>
    <row r="437" spans="1:8" x14ac:dyDescent="0.25">
      <c r="A437" s="121" t="str">
        <f>+'General Fund Disbursements'!C564</f>
        <v xml:space="preserve">Total Title VI  Part B  REAP  (Rural Low Income Schools Grants - from NDE) </v>
      </c>
      <c r="B437" s="75">
        <f>'Cover Sheet'!$D$17</f>
        <v>0</v>
      </c>
      <c r="C437" s="75">
        <f>'Cover Sheet'!$D$17</f>
        <v>0</v>
      </c>
      <c r="D437" s="1" t="s">
        <v>878</v>
      </c>
      <c r="E437" s="130" t="s">
        <v>364</v>
      </c>
      <c r="F437" s="136">
        <f>'General Fund Disbursements'!F564</f>
        <v>0</v>
      </c>
      <c r="G437" s="76" t="str">
        <f t="shared" si="12"/>
        <v>2018/19</v>
      </c>
      <c r="H437" s="75" t="str">
        <f t="shared" si="13"/>
        <v>2018/19</v>
      </c>
    </row>
    <row r="438" spans="1:8" x14ac:dyDescent="0.25">
      <c r="A438" s="121" t="str">
        <f>+'General Fund Disbursements'!C570</f>
        <v>Salaries</v>
      </c>
      <c r="B438" s="75">
        <f>'Cover Sheet'!$D$17</f>
        <v>0</v>
      </c>
      <c r="C438" s="75">
        <f>'Cover Sheet'!$D$17</f>
        <v>0</v>
      </c>
      <c r="D438" s="1" t="s">
        <v>879</v>
      </c>
      <c r="E438" s="130" t="s">
        <v>365</v>
      </c>
      <c r="F438" s="136">
        <f>'General Fund Disbursements'!F570</f>
        <v>0</v>
      </c>
      <c r="G438" s="76" t="str">
        <f t="shared" si="12"/>
        <v>2018/19</v>
      </c>
      <c r="H438" s="75" t="str">
        <f t="shared" si="13"/>
        <v>2018/19</v>
      </c>
    </row>
    <row r="439" spans="1:8" x14ac:dyDescent="0.25">
      <c r="A439" s="121" t="str">
        <f>+'General Fund Disbursements'!C571</f>
        <v>Salary - Stipends</v>
      </c>
      <c r="B439" s="75">
        <f>'Cover Sheet'!$D$17</f>
        <v>0</v>
      </c>
      <c r="C439" s="75">
        <f>'Cover Sheet'!$D$17</f>
        <v>0</v>
      </c>
      <c r="D439" s="1" t="s">
        <v>880</v>
      </c>
      <c r="E439" s="130" t="s">
        <v>366</v>
      </c>
      <c r="F439" s="136">
        <f>'General Fund Disbursements'!F571</f>
        <v>0</v>
      </c>
      <c r="G439" s="76" t="str">
        <f t="shared" si="12"/>
        <v>2018/19</v>
      </c>
      <c r="H439" s="75" t="str">
        <f t="shared" si="13"/>
        <v>2018/19</v>
      </c>
    </row>
    <row r="440" spans="1:8" x14ac:dyDescent="0.25">
      <c r="A440" s="121" t="str">
        <f>+'General Fund Disbursements'!C572</f>
        <v>Employee Benefits</v>
      </c>
      <c r="B440" s="75">
        <f>'Cover Sheet'!$D$17</f>
        <v>0</v>
      </c>
      <c r="C440" s="75">
        <f>'Cover Sheet'!$D$17</f>
        <v>0</v>
      </c>
      <c r="D440" s="1" t="s">
        <v>881</v>
      </c>
      <c r="E440" s="130" t="s">
        <v>367</v>
      </c>
      <c r="F440" s="136">
        <f>'General Fund Disbursements'!F572</f>
        <v>0</v>
      </c>
      <c r="G440" s="76" t="str">
        <f t="shared" si="12"/>
        <v>2018/19</v>
      </c>
      <c r="H440" s="75" t="str">
        <f t="shared" si="13"/>
        <v>2018/19</v>
      </c>
    </row>
    <row r="441" spans="1:8" x14ac:dyDescent="0.25">
      <c r="A441" s="121" t="str">
        <f>+'General Fund Disbursements'!C573</f>
        <v>Purchased Services</v>
      </c>
      <c r="B441" s="75">
        <f>'Cover Sheet'!$D$17</f>
        <v>0</v>
      </c>
      <c r="C441" s="75">
        <f>'Cover Sheet'!$D$17</f>
        <v>0</v>
      </c>
      <c r="D441" s="1" t="s">
        <v>882</v>
      </c>
      <c r="E441" s="130" t="s">
        <v>368</v>
      </c>
      <c r="F441" s="136">
        <f>'General Fund Disbursements'!F573</f>
        <v>0</v>
      </c>
      <c r="G441" s="76" t="str">
        <f t="shared" si="12"/>
        <v>2018/19</v>
      </c>
      <c r="H441" s="75" t="str">
        <f t="shared" si="13"/>
        <v>2018/19</v>
      </c>
    </row>
    <row r="442" spans="1:8" x14ac:dyDescent="0.25">
      <c r="A442" s="121" t="str">
        <f>+'General Fund Disbursements'!C574</f>
        <v>Distance Education &amp; Telecommunications</v>
      </c>
      <c r="B442" s="75">
        <f>'Cover Sheet'!$D$17</f>
        <v>0</v>
      </c>
      <c r="C442" s="75">
        <f>'Cover Sheet'!$D$17</f>
        <v>0</v>
      </c>
      <c r="D442" s="1" t="s">
        <v>883</v>
      </c>
      <c r="E442" s="130" t="s">
        <v>369</v>
      </c>
      <c r="F442" s="136">
        <f>'General Fund Disbursements'!F574</f>
        <v>0</v>
      </c>
      <c r="G442" s="76" t="str">
        <f t="shared" si="12"/>
        <v>2018/19</v>
      </c>
      <c r="H442" s="75" t="str">
        <f t="shared" si="13"/>
        <v>2018/19</v>
      </c>
    </row>
    <row r="443" spans="1:8" x14ac:dyDescent="0.25">
      <c r="A443" s="121" t="str">
        <f>+'General Fund Disbursements'!C575</f>
        <v>Sub-Awards/Sub-Contracts - $25,000 or Less</v>
      </c>
      <c r="B443" s="75">
        <f>'Cover Sheet'!$D$17</f>
        <v>0</v>
      </c>
      <c r="C443" s="75">
        <f>'Cover Sheet'!$D$17</f>
        <v>0</v>
      </c>
      <c r="D443" s="1" t="s">
        <v>995</v>
      </c>
      <c r="E443" s="130" t="s">
        <v>1279</v>
      </c>
      <c r="F443" s="136">
        <f>'General Fund Disbursements'!F575</f>
        <v>0</v>
      </c>
      <c r="G443" s="76" t="str">
        <f t="shared" si="12"/>
        <v>2018/19</v>
      </c>
      <c r="H443" s="75" t="str">
        <f t="shared" si="13"/>
        <v>2018/19</v>
      </c>
    </row>
    <row r="444" spans="1:8" x14ac:dyDescent="0.25">
      <c r="A444" s="121" t="str">
        <f>+'General Fund Disbursements'!C576</f>
        <v xml:space="preserve">Sub-Awards/Sub-Contracts - in excess of $25,000 </v>
      </c>
      <c r="B444" s="75">
        <f>'Cover Sheet'!$D$17</f>
        <v>0</v>
      </c>
      <c r="C444" s="75">
        <f>'Cover Sheet'!$D$17</f>
        <v>0</v>
      </c>
      <c r="D444" s="1" t="s">
        <v>884</v>
      </c>
      <c r="E444" s="130" t="s">
        <v>1280</v>
      </c>
      <c r="F444" s="136">
        <f>'General Fund Disbursements'!F576</f>
        <v>0</v>
      </c>
      <c r="G444" s="76" t="str">
        <f t="shared" si="12"/>
        <v>2018/19</v>
      </c>
      <c r="H444" s="75" t="str">
        <f t="shared" si="13"/>
        <v>2018/19</v>
      </c>
    </row>
    <row r="445" spans="1:8" x14ac:dyDescent="0.25">
      <c r="A445" s="121" t="str">
        <f>+'General Fund Disbursements'!C577</f>
        <v>Supplies and Materials</v>
      </c>
      <c r="B445" s="75">
        <f>'Cover Sheet'!$D$17</f>
        <v>0</v>
      </c>
      <c r="C445" s="75">
        <f>'Cover Sheet'!$D$17</f>
        <v>0</v>
      </c>
      <c r="D445" s="1" t="s">
        <v>885</v>
      </c>
      <c r="E445" s="130" t="s">
        <v>370</v>
      </c>
      <c r="F445" s="136">
        <f>'General Fund Disbursements'!F577</f>
        <v>0</v>
      </c>
      <c r="G445" s="76" t="str">
        <f t="shared" si="12"/>
        <v>2018/19</v>
      </c>
      <c r="H445" s="75" t="str">
        <f t="shared" si="13"/>
        <v>2018/19</v>
      </c>
    </row>
    <row r="446" spans="1:8" x14ac:dyDescent="0.25">
      <c r="A446" s="121" t="str">
        <f>+'General Fund Disbursements'!C578</f>
        <v>E-Books</v>
      </c>
      <c r="B446" s="75">
        <f>'Cover Sheet'!$D$17</f>
        <v>0</v>
      </c>
      <c r="C446" s="75">
        <f>'Cover Sheet'!$D$17</f>
        <v>0</v>
      </c>
      <c r="D446" s="1" t="s">
        <v>886</v>
      </c>
      <c r="E446" s="130" t="s">
        <v>932</v>
      </c>
      <c r="F446" s="136">
        <f>'General Fund Disbursements'!F578</f>
        <v>0</v>
      </c>
      <c r="G446" s="76" t="str">
        <f t="shared" si="12"/>
        <v>2018/19</v>
      </c>
      <c r="H446" s="75" t="str">
        <f t="shared" si="13"/>
        <v>2018/19</v>
      </c>
    </row>
    <row r="447" spans="1:8" x14ac:dyDescent="0.25">
      <c r="A447" s="121" t="str">
        <f>+'General Fund Disbursements'!C579</f>
        <v>Capital Outlay</v>
      </c>
      <c r="B447" s="75">
        <f>'Cover Sheet'!$D$17</f>
        <v>0</v>
      </c>
      <c r="C447" s="75">
        <f>'Cover Sheet'!$D$17</f>
        <v>0</v>
      </c>
      <c r="D447" s="1" t="s">
        <v>887</v>
      </c>
      <c r="E447" s="130" t="s">
        <v>371</v>
      </c>
      <c r="F447" s="136">
        <f>'General Fund Disbursements'!F579</f>
        <v>0</v>
      </c>
      <c r="G447" s="76" t="str">
        <f t="shared" si="12"/>
        <v>2018/19</v>
      </c>
      <c r="H447" s="75" t="str">
        <f t="shared" si="13"/>
        <v>2018/19</v>
      </c>
    </row>
    <row r="448" spans="1:8" x14ac:dyDescent="0.25">
      <c r="A448" s="121" t="str">
        <f>+'General Fund Disbursements'!C580</f>
        <v>Other Expenses</v>
      </c>
      <c r="B448" s="75">
        <f>'Cover Sheet'!$D$17</f>
        <v>0</v>
      </c>
      <c r="C448" s="75">
        <f>'Cover Sheet'!$D$17</f>
        <v>0</v>
      </c>
      <c r="D448" s="1" t="s">
        <v>888</v>
      </c>
      <c r="E448" s="130" t="s">
        <v>372</v>
      </c>
      <c r="F448" s="136">
        <f>'General Fund Disbursements'!F580</f>
        <v>0</v>
      </c>
      <c r="G448" s="76" t="str">
        <f t="shared" si="12"/>
        <v>2018/19</v>
      </c>
      <c r="H448" s="75" t="str">
        <f t="shared" si="13"/>
        <v>2018/19</v>
      </c>
    </row>
    <row r="449" spans="1:8" x14ac:dyDescent="0.25">
      <c r="A449" s="121" t="str">
        <f>+'General Fund Disbursements'!C582</f>
        <v xml:space="preserve">Total IDEA Part B (611) Base Allocation </v>
      </c>
      <c r="B449" s="75">
        <f>'Cover Sheet'!$D$17</f>
        <v>0</v>
      </c>
      <c r="C449" s="75">
        <f>'Cover Sheet'!$D$17</f>
        <v>0</v>
      </c>
      <c r="D449" s="1" t="s">
        <v>889</v>
      </c>
      <c r="E449" s="130" t="s">
        <v>373</v>
      </c>
      <c r="F449" s="136">
        <f>'General Fund Disbursements'!F582</f>
        <v>0</v>
      </c>
      <c r="G449" s="76" t="str">
        <f t="shared" si="12"/>
        <v>2018/19</v>
      </c>
      <c r="H449" s="75" t="str">
        <f t="shared" si="13"/>
        <v>2018/19</v>
      </c>
    </row>
    <row r="450" spans="1:8" x14ac:dyDescent="0.25">
      <c r="A450" s="121" t="str">
        <f>+'General Fund Disbursements'!C588</f>
        <v>Salaries</v>
      </c>
      <c r="B450" s="75">
        <f>'Cover Sheet'!$D$17</f>
        <v>0</v>
      </c>
      <c r="C450" s="75">
        <f>'Cover Sheet'!$D$17</f>
        <v>0</v>
      </c>
      <c r="D450" s="1" t="s">
        <v>890</v>
      </c>
      <c r="E450" s="130" t="s">
        <v>1671</v>
      </c>
      <c r="F450" s="136">
        <f>'General Fund Disbursements'!F588</f>
        <v>0</v>
      </c>
      <c r="G450" s="76" t="str">
        <f t="shared" si="12"/>
        <v>2018/19</v>
      </c>
      <c r="H450" s="75" t="str">
        <f t="shared" si="13"/>
        <v>2018/19</v>
      </c>
    </row>
    <row r="451" spans="1:8" x14ac:dyDescent="0.25">
      <c r="A451" s="121" t="str">
        <f>+'General Fund Disbursements'!C589</f>
        <v>Salary - Stipends</v>
      </c>
      <c r="B451" s="75">
        <f>'Cover Sheet'!$D$17</f>
        <v>0</v>
      </c>
      <c r="C451" s="75">
        <f>'Cover Sheet'!$D$17</f>
        <v>0</v>
      </c>
      <c r="D451" s="1" t="s">
        <v>891</v>
      </c>
      <c r="E451" s="130" t="s">
        <v>1672</v>
      </c>
      <c r="F451" s="136">
        <f>'General Fund Disbursements'!F589</f>
        <v>0</v>
      </c>
      <c r="G451" s="76" t="str">
        <f t="shared" si="12"/>
        <v>2018/19</v>
      </c>
      <c r="H451" s="75" t="str">
        <f t="shared" si="13"/>
        <v>2018/19</v>
      </c>
    </row>
    <row r="452" spans="1:8" x14ac:dyDescent="0.25">
      <c r="A452" s="121" t="str">
        <f>+'General Fund Disbursements'!C590</f>
        <v>Employee Benefits</v>
      </c>
      <c r="B452" s="75">
        <f>'Cover Sheet'!$D$17</f>
        <v>0</v>
      </c>
      <c r="C452" s="75">
        <f>'Cover Sheet'!$D$17</f>
        <v>0</v>
      </c>
      <c r="D452" s="1" t="s">
        <v>892</v>
      </c>
      <c r="E452" s="130" t="s">
        <v>1673</v>
      </c>
      <c r="F452" s="136">
        <f>'General Fund Disbursements'!F590</f>
        <v>0</v>
      </c>
      <c r="G452" s="76" t="str">
        <f t="shared" si="12"/>
        <v>2018/19</v>
      </c>
      <c r="H452" s="75" t="str">
        <f t="shared" si="13"/>
        <v>2018/19</v>
      </c>
    </row>
    <row r="453" spans="1:8" x14ac:dyDescent="0.25">
      <c r="A453" s="121" t="str">
        <f>+'General Fund Disbursements'!C591</f>
        <v>Purchased Services</v>
      </c>
      <c r="B453" s="75">
        <f>'Cover Sheet'!$D$17</f>
        <v>0</v>
      </c>
      <c r="C453" s="75">
        <f>'Cover Sheet'!$D$17</f>
        <v>0</v>
      </c>
      <c r="D453" s="1" t="s">
        <v>996</v>
      </c>
      <c r="E453" s="130" t="s">
        <v>1674</v>
      </c>
      <c r="F453" s="136">
        <f>'General Fund Disbursements'!F591</f>
        <v>0</v>
      </c>
      <c r="G453" s="76" t="str">
        <f t="shared" si="12"/>
        <v>2018/19</v>
      </c>
      <c r="H453" s="75" t="str">
        <f t="shared" si="13"/>
        <v>2018/19</v>
      </c>
    </row>
    <row r="454" spans="1:8" x14ac:dyDescent="0.25">
      <c r="A454" s="121" t="str">
        <f>+'General Fund Disbursements'!C592</f>
        <v>Distance Education &amp; Telecommunications</v>
      </c>
      <c r="B454" s="75">
        <f>'Cover Sheet'!$D$17</f>
        <v>0</v>
      </c>
      <c r="C454" s="75">
        <f>'Cover Sheet'!$D$17</f>
        <v>0</v>
      </c>
      <c r="D454" s="1" t="s">
        <v>893</v>
      </c>
      <c r="E454" s="130" t="s">
        <v>1675</v>
      </c>
      <c r="F454" s="136">
        <f>'General Fund Disbursements'!F592</f>
        <v>0</v>
      </c>
      <c r="G454" s="76" t="str">
        <f t="shared" si="12"/>
        <v>2018/19</v>
      </c>
      <c r="H454" s="75" t="str">
        <f t="shared" si="13"/>
        <v>2018/19</v>
      </c>
    </row>
    <row r="455" spans="1:8" x14ac:dyDescent="0.25">
      <c r="A455" s="121" t="str">
        <f>+'General Fund Disbursements'!C593</f>
        <v>Sub-Awards/Sub-Contracts - $25,000 or Less</v>
      </c>
      <c r="B455" s="75">
        <f>'Cover Sheet'!$D$17</f>
        <v>0</v>
      </c>
      <c r="C455" s="75">
        <f>'Cover Sheet'!$D$17</f>
        <v>0</v>
      </c>
      <c r="D455" s="1" t="s">
        <v>894</v>
      </c>
      <c r="E455" s="130" t="s">
        <v>1676</v>
      </c>
      <c r="F455" s="136">
        <f>'General Fund Disbursements'!F593</f>
        <v>0</v>
      </c>
      <c r="G455" s="76" t="str">
        <f t="shared" si="12"/>
        <v>2018/19</v>
      </c>
      <c r="H455" s="75" t="str">
        <f t="shared" si="13"/>
        <v>2018/19</v>
      </c>
    </row>
    <row r="456" spans="1:8" x14ac:dyDescent="0.25">
      <c r="A456" s="121" t="str">
        <f>+'General Fund Disbursements'!C594</f>
        <v xml:space="preserve">Sub-Awards/Sub-Contracts - in excess of $25,000 </v>
      </c>
      <c r="B456" s="75">
        <f>'Cover Sheet'!$D$17</f>
        <v>0</v>
      </c>
      <c r="C456" s="75">
        <f>'Cover Sheet'!$D$17</f>
        <v>0</v>
      </c>
      <c r="D456" s="1" t="s">
        <v>895</v>
      </c>
      <c r="E456" s="130" t="s">
        <v>1677</v>
      </c>
      <c r="F456" s="136">
        <f>'General Fund Disbursements'!F594</f>
        <v>0</v>
      </c>
      <c r="G456" s="76" t="str">
        <f t="shared" si="12"/>
        <v>2018/19</v>
      </c>
      <c r="H456" s="75" t="str">
        <f t="shared" si="13"/>
        <v>2018/19</v>
      </c>
    </row>
    <row r="457" spans="1:8" x14ac:dyDescent="0.25">
      <c r="A457" s="121" t="str">
        <f>+'General Fund Disbursements'!C595</f>
        <v>Supplies and Materials</v>
      </c>
      <c r="B457" s="75">
        <f>'Cover Sheet'!$D$17</f>
        <v>0</v>
      </c>
      <c r="C457" s="75">
        <f>'Cover Sheet'!$D$17</f>
        <v>0</v>
      </c>
      <c r="D457" s="1" t="s">
        <v>896</v>
      </c>
      <c r="E457" s="130" t="s">
        <v>1678</v>
      </c>
      <c r="F457" s="136">
        <f>'General Fund Disbursements'!F595</f>
        <v>0</v>
      </c>
      <c r="G457" s="76" t="str">
        <f t="shared" si="12"/>
        <v>2018/19</v>
      </c>
      <c r="H457" s="75" t="str">
        <f t="shared" si="13"/>
        <v>2018/19</v>
      </c>
    </row>
    <row r="458" spans="1:8" x14ac:dyDescent="0.25">
      <c r="A458" s="121" t="str">
        <f>+'General Fund Disbursements'!C596</f>
        <v>E-Books</v>
      </c>
      <c r="B458" s="75">
        <f>'Cover Sheet'!$D$17</f>
        <v>0</v>
      </c>
      <c r="C458" s="75">
        <f>'Cover Sheet'!$D$17</f>
        <v>0</v>
      </c>
      <c r="D458" s="1" t="s">
        <v>897</v>
      </c>
      <c r="E458" s="130" t="s">
        <v>1679</v>
      </c>
      <c r="F458" s="136">
        <f>'General Fund Disbursements'!F596</f>
        <v>0</v>
      </c>
      <c r="G458" s="76" t="str">
        <f t="shared" si="12"/>
        <v>2018/19</v>
      </c>
      <c r="H458" s="75" t="str">
        <f t="shared" si="13"/>
        <v>2018/19</v>
      </c>
    </row>
    <row r="459" spans="1:8" x14ac:dyDescent="0.25">
      <c r="A459" s="121" t="str">
        <f>+'General Fund Disbursements'!C597</f>
        <v>Capital Outlay</v>
      </c>
      <c r="B459" s="75">
        <f>'Cover Sheet'!$D$17</f>
        <v>0</v>
      </c>
      <c r="C459" s="75">
        <f>'Cover Sheet'!$D$17</f>
        <v>0</v>
      </c>
      <c r="D459" s="1" t="s">
        <v>898</v>
      </c>
      <c r="E459" s="130" t="s">
        <v>1680</v>
      </c>
      <c r="F459" s="136">
        <f>'General Fund Disbursements'!F597</f>
        <v>0</v>
      </c>
      <c r="G459" s="76" t="str">
        <f t="shared" si="12"/>
        <v>2018/19</v>
      </c>
      <c r="H459" s="75" t="str">
        <f t="shared" si="13"/>
        <v>2018/19</v>
      </c>
    </row>
    <row r="460" spans="1:8" x14ac:dyDescent="0.25">
      <c r="A460" s="121" t="str">
        <f>+'General Fund Disbursements'!C598</f>
        <v>Other Expenses</v>
      </c>
      <c r="B460" s="75">
        <f>'Cover Sheet'!$D$17</f>
        <v>0</v>
      </c>
      <c r="C460" s="75">
        <f>'Cover Sheet'!$D$17</f>
        <v>0</v>
      </c>
      <c r="D460" s="1" t="s">
        <v>899</v>
      </c>
      <c r="E460" s="130" t="s">
        <v>1681</v>
      </c>
      <c r="F460" s="136">
        <f>'General Fund Disbursements'!F598</f>
        <v>0</v>
      </c>
      <c r="G460" s="76" t="str">
        <f t="shared" si="12"/>
        <v>2018/19</v>
      </c>
      <c r="H460" s="75" t="str">
        <f t="shared" si="13"/>
        <v>2018/19</v>
      </c>
    </row>
    <row r="461" spans="1:8" x14ac:dyDescent="0.25">
      <c r="A461" s="121" t="str">
        <f>+'General Fund Disbursements'!C600</f>
        <v>Total IDEA Part B  Supplemental Payments (Add 100 through 600)</v>
      </c>
      <c r="B461" s="75">
        <f>'Cover Sheet'!$D$17</f>
        <v>0</v>
      </c>
      <c r="C461" s="75">
        <f>'Cover Sheet'!$D$17</f>
        <v>0</v>
      </c>
      <c r="D461" s="1" t="s">
        <v>900</v>
      </c>
      <c r="E461" s="130" t="s">
        <v>1682</v>
      </c>
      <c r="F461" s="136">
        <f>'General Fund Disbursements'!F600</f>
        <v>0</v>
      </c>
      <c r="G461" s="76" t="str">
        <f t="shared" si="12"/>
        <v>2018/19</v>
      </c>
      <c r="H461" s="75" t="str">
        <f t="shared" si="13"/>
        <v>2018/19</v>
      </c>
    </row>
    <row r="462" spans="1:8" x14ac:dyDescent="0.25">
      <c r="A462" s="121" t="str">
        <f>+'General Fund Disbursements'!C605</f>
        <v>Salaries</v>
      </c>
      <c r="B462" s="75">
        <f>'Cover Sheet'!$D$17</f>
        <v>0</v>
      </c>
      <c r="C462" s="75">
        <f>'Cover Sheet'!$D$17</f>
        <v>0</v>
      </c>
      <c r="D462" s="1" t="s">
        <v>901</v>
      </c>
      <c r="E462" s="130" t="s">
        <v>374</v>
      </c>
      <c r="F462" s="136">
        <f>'General Fund Disbursements'!F605</f>
        <v>0</v>
      </c>
      <c r="G462" s="76" t="str">
        <f t="shared" si="12"/>
        <v>2018/19</v>
      </c>
      <c r="H462" s="75" t="str">
        <f t="shared" si="13"/>
        <v>2018/19</v>
      </c>
    </row>
    <row r="463" spans="1:8" x14ac:dyDescent="0.25">
      <c r="A463" s="121" t="str">
        <f>+'General Fund Disbursements'!C606</f>
        <v>Salary - Stipends</v>
      </c>
      <c r="B463" s="75">
        <f>'Cover Sheet'!$D$17</f>
        <v>0</v>
      </c>
      <c r="C463" s="75">
        <f>'Cover Sheet'!$D$17</f>
        <v>0</v>
      </c>
      <c r="D463" s="1" t="s">
        <v>997</v>
      </c>
      <c r="E463" s="130" t="s">
        <v>375</v>
      </c>
      <c r="F463" s="136">
        <f>'General Fund Disbursements'!F606</f>
        <v>0</v>
      </c>
      <c r="G463" s="76" t="str">
        <f t="shared" si="12"/>
        <v>2018/19</v>
      </c>
      <c r="H463" s="75" t="str">
        <f t="shared" si="13"/>
        <v>2018/19</v>
      </c>
    </row>
    <row r="464" spans="1:8" x14ac:dyDescent="0.25">
      <c r="A464" s="121" t="str">
        <f>+'General Fund Disbursements'!C607</f>
        <v>Employee Benefits</v>
      </c>
      <c r="B464" s="75">
        <f>'Cover Sheet'!$D$17</f>
        <v>0</v>
      </c>
      <c r="C464" s="75">
        <f>'Cover Sheet'!$D$17</f>
        <v>0</v>
      </c>
      <c r="D464" s="1" t="s">
        <v>902</v>
      </c>
      <c r="E464" s="130" t="s">
        <v>376</v>
      </c>
      <c r="F464" s="136">
        <f>'General Fund Disbursements'!F607</f>
        <v>0</v>
      </c>
      <c r="G464" s="76" t="str">
        <f t="shared" si="12"/>
        <v>2018/19</v>
      </c>
      <c r="H464" s="75" t="str">
        <f t="shared" si="13"/>
        <v>2018/19</v>
      </c>
    </row>
    <row r="465" spans="1:8" x14ac:dyDescent="0.25">
      <c r="A465" s="121" t="str">
        <f>+'General Fund Disbursements'!C608</f>
        <v>Purchased Services</v>
      </c>
      <c r="B465" s="75">
        <f>'Cover Sheet'!$D$17</f>
        <v>0</v>
      </c>
      <c r="C465" s="75">
        <f>'Cover Sheet'!$D$17</f>
        <v>0</v>
      </c>
      <c r="D465" s="1" t="s">
        <v>903</v>
      </c>
      <c r="E465" s="130" t="s">
        <v>377</v>
      </c>
      <c r="F465" s="136">
        <f>'General Fund Disbursements'!F608</f>
        <v>0</v>
      </c>
      <c r="G465" s="76" t="str">
        <f t="shared" si="12"/>
        <v>2018/19</v>
      </c>
      <c r="H465" s="75" t="str">
        <f t="shared" si="13"/>
        <v>2018/19</v>
      </c>
    </row>
    <row r="466" spans="1:8" x14ac:dyDescent="0.25">
      <c r="A466" s="121" t="str">
        <f>+'General Fund Disbursements'!C609</f>
        <v>Distance Education &amp; Telecommunications</v>
      </c>
      <c r="B466" s="75">
        <f>'Cover Sheet'!$D$17</f>
        <v>0</v>
      </c>
      <c r="C466" s="75">
        <f>'Cover Sheet'!$D$17</f>
        <v>0</v>
      </c>
      <c r="D466" s="1" t="s">
        <v>904</v>
      </c>
      <c r="E466" s="130" t="s">
        <v>378</v>
      </c>
      <c r="F466" s="136">
        <f>'General Fund Disbursements'!F609</f>
        <v>0</v>
      </c>
      <c r="G466" s="76" t="str">
        <f t="shared" si="12"/>
        <v>2018/19</v>
      </c>
      <c r="H466" s="75" t="str">
        <f t="shared" si="13"/>
        <v>2018/19</v>
      </c>
    </row>
    <row r="467" spans="1:8" x14ac:dyDescent="0.25">
      <c r="A467" s="121" t="str">
        <f>+'General Fund Disbursements'!C610</f>
        <v>Sub-Awards/Sub-Contracts - $25,000 or Less</v>
      </c>
      <c r="B467" s="75">
        <f>'Cover Sheet'!$D$17</f>
        <v>0</v>
      </c>
      <c r="C467" s="75">
        <f>'Cover Sheet'!$D$17</f>
        <v>0</v>
      </c>
      <c r="D467" s="1" t="s">
        <v>905</v>
      </c>
      <c r="E467" s="130" t="s">
        <v>1281</v>
      </c>
      <c r="F467" s="136">
        <f>'General Fund Disbursements'!F610</f>
        <v>0</v>
      </c>
      <c r="G467" s="76" t="str">
        <f t="shared" si="12"/>
        <v>2018/19</v>
      </c>
      <c r="H467" s="75" t="str">
        <f t="shared" si="13"/>
        <v>2018/19</v>
      </c>
    </row>
    <row r="468" spans="1:8" x14ac:dyDescent="0.25">
      <c r="A468" s="121" t="str">
        <f>+'General Fund Disbursements'!C611</f>
        <v xml:space="preserve">Sub-Awards/Sub-Contracts - in excess of $25,000 </v>
      </c>
      <c r="B468" s="75">
        <f>'Cover Sheet'!$D$17</f>
        <v>0</v>
      </c>
      <c r="C468" s="75">
        <f>'Cover Sheet'!$D$17</f>
        <v>0</v>
      </c>
      <c r="D468" s="1" t="s">
        <v>906</v>
      </c>
      <c r="E468" s="130" t="s">
        <v>1282</v>
      </c>
      <c r="F468" s="136">
        <f>'General Fund Disbursements'!F611</f>
        <v>0</v>
      </c>
      <c r="G468" s="76" t="str">
        <f t="shared" si="12"/>
        <v>2018/19</v>
      </c>
      <c r="H468" s="75" t="str">
        <f t="shared" si="13"/>
        <v>2018/19</v>
      </c>
    </row>
    <row r="469" spans="1:8" x14ac:dyDescent="0.25">
      <c r="A469" s="121" t="str">
        <f>+'General Fund Disbursements'!C612</f>
        <v>Supplies and Materials</v>
      </c>
      <c r="B469" s="75">
        <f>'Cover Sheet'!$D$17</f>
        <v>0</v>
      </c>
      <c r="C469" s="75">
        <f>'Cover Sheet'!$D$17</f>
        <v>0</v>
      </c>
      <c r="D469" s="1" t="s">
        <v>907</v>
      </c>
      <c r="E469" s="130" t="s">
        <v>379</v>
      </c>
      <c r="F469" s="136">
        <f>'General Fund Disbursements'!F612</f>
        <v>0</v>
      </c>
      <c r="G469" s="76" t="str">
        <f t="shared" si="12"/>
        <v>2018/19</v>
      </c>
      <c r="H469" s="75" t="str">
        <f t="shared" si="13"/>
        <v>2018/19</v>
      </c>
    </row>
    <row r="470" spans="1:8" x14ac:dyDescent="0.25">
      <c r="A470" s="121" t="str">
        <f>+'General Fund Disbursements'!C613</f>
        <v>E-Books</v>
      </c>
      <c r="B470" s="75">
        <f>'Cover Sheet'!$D$17</f>
        <v>0</v>
      </c>
      <c r="C470" s="75">
        <f>'Cover Sheet'!$D$17</f>
        <v>0</v>
      </c>
      <c r="D470" s="1" t="s">
        <v>908</v>
      </c>
      <c r="E470" s="130" t="s">
        <v>948</v>
      </c>
      <c r="F470" s="136">
        <f>'General Fund Disbursements'!F613</f>
        <v>0</v>
      </c>
      <c r="G470" s="76" t="str">
        <f t="shared" si="12"/>
        <v>2018/19</v>
      </c>
      <c r="H470" s="75" t="str">
        <f t="shared" si="13"/>
        <v>2018/19</v>
      </c>
    </row>
    <row r="471" spans="1:8" x14ac:dyDescent="0.25">
      <c r="A471" s="121" t="str">
        <f>+'General Fund Disbursements'!C614</f>
        <v>Capital Outlay</v>
      </c>
      <c r="B471" s="75">
        <f>'Cover Sheet'!$D$17</f>
        <v>0</v>
      </c>
      <c r="C471" s="75">
        <f>'Cover Sheet'!$D$17</f>
        <v>0</v>
      </c>
      <c r="D471" s="1" t="s">
        <v>909</v>
      </c>
      <c r="E471" s="130" t="s">
        <v>380</v>
      </c>
      <c r="F471" s="136">
        <f>'General Fund Disbursements'!F614</f>
        <v>0</v>
      </c>
      <c r="G471" s="76" t="str">
        <f t="shared" si="12"/>
        <v>2018/19</v>
      </c>
      <c r="H471" s="75" t="str">
        <f t="shared" si="13"/>
        <v>2018/19</v>
      </c>
    </row>
    <row r="472" spans="1:8" x14ac:dyDescent="0.25">
      <c r="A472" s="121" t="str">
        <f>+'General Fund Disbursements'!C615</f>
        <v>Other Expenses</v>
      </c>
      <c r="B472" s="75">
        <f>'Cover Sheet'!$D$17</f>
        <v>0</v>
      </c>
      <c r="C472" s="75">
        <f>'Cover Sheet'!$D$17</f>
        <v>0</v>
      </c>
      <c r="D472" s="1" t="s">
        <v>910</v>
      </c>
      <c r="E472" s="130" t="s">
        <v>381</v>
      </c>
      <c r="F472" s="136">
        <f>'General Fund Disbursements'!F615</f>
        <v>0</v>
      </c>
      <c r="G472" s="76" t="str">
        <f t="shared" si="12"/>
        <v>2018/19</v>
      </c>
      <c r="H472" s="75" t="str">
        <f t="shared" si="13"/>
        <v>2018/19</v>
      </c>
    </row>
    <row r="473" spans="1:8" x14ac:dyDescent="0.25">
      <c r="A473" s="121" t="str">
        <f>+'General Fund Disbursements'!C617</f>
        <v>Total IDEA Preschool (619) Base Allocation/Enrollment Poverty (619)</v>
      </c>
      <c r="B473" s="75">
        <f>'Cover Sheet'!$D$17</f>
        <v>0</v>
      </c>
      <c r="C473" s="75">
        <f>'Cover Sheet'!$D$17</f>
        <v>0</v>
      </c>
      <c r="D473" s="1" t="s">
        <v>998</v>
      </c>
      <c r="E473" s="130" t="s">
        <v>382</v>
      </c>
      <c r="F473" s="136">
        <f>'General Fund Disbursements'!F617</f>
        <v>0</v>
      </c>
      <c r="G473" s="76" t="str">
        <f t="shared" si="12"/>
        <v>2018/19</v>
      </c>
      <c r="H473" s="75" t="str">
        <f t="shared" si="13"/>
        <v>2018/19</v>
      </c>
    </row>
    <row r="474" spans="1:8" x14ac:dyDescent="0.25">
      <c r="A474" s="121" t="str">
        <f>+'General Fund Disbursements'!C623</f>
        <v>Salaries</v>
      </c>
      <c r="B474" s="75">
        <f>'Cover Sheet'!$D$17</f>
        <v>0</v>
      </c>
      <c r="C474" s="75">
        <f>'Cover Sheet'!$D$17</f>
        <v>0</v>
      </c>
      <c r="D474" s="1" t="s">
        <v>911</v>
      </c>
      <c r="E474" s="130" t="s">
        <v>383</v>
      </c>
      <c r="F474" s="136">
        <f>'General Fund Disbursements'!F623</f>
        <v>0</v>
      </c>
      <c r="G474" s="76" t="str">
        <f t="shared" si="12"/>
        <v>2018/19</v>
      </c>
      <c r="H474" s="75" t="str">
        <f t="shared" si="13"/>
        <v>2018/19</v>
      </c>
    </row>
    <row r="475" spans="1:8" x14ac:dyDescent="0.25">
      <c r="A475" s="121" t="str">
        <f>+'General Fund Disbursements'!C624</f>
        <v>Salary - Stipends</v>
      </c>
      <c r="B475" s="75">
        <f>'Cover Sheet'!$D$17</f>
        <v>0</v>
      </c>
      <c r="C475" s="75">
        <f>'Cover Sheet'!$D$17</f>
        <v>0</v>
      </c>
      <c r="D475" s="1" t="s">
        <v>912</v>
      </c>
      <c r="E475" s="130" t="s">
        <v>384</v>
      </c>
      <c r="F475" s="136">
        <f>'General Fund Disbursements'!F624</f>
        <v>0</v>
      </c>
      <c r="G475" s="76" t="str">
        <f t="shared" si="12"/>
        <v>2018/19</v>
      </c>
      <c r="H475" s="75" t="str">
        <f t="shared" si="13"/>
        <v>2018/19</v>
      </c>
    </row>
    <row r="476" spans="1:8" x14ac:dyDescent="0.25">
      <c r="A476" s="121" t="str">
        <f>+'General Fund Disbursements'!C625</f>
        <v>Employee Benefits</v>
      </c>
      <c r="B476" s="75">
        <f>'Cover Sheet'!$D$17</f>
        <v>0</v>
      </c>
      <c r="C476" s="75">
        <f>'Cover Sheet'!$D$17</f>
        <v>0</v>
      </c>
      <c r="D476" s="1" t="s">
        <v>913</v>
      </c>
      <c r="E476" s="130" t="s">
        <v>385</v>
      </c>
      <c r="F476" s="136">
        <f>'General Fund Disbursements'!F625</f>
        <v>0</v>
      </c>
      <c r="G476" s="76" t="str">
        <f t="shared" si="12"/>
        <v>2018/19</v>
      </c>
      <c r="H476" s="75" t="str">
        <f t="shared" si="13"/>
        <v>2018/19</v>
      </c>
    </row>
    <row r="477" spans="1:8" x14ac:dyDescent="0.25">
      <c r="A477" s="121" t="str">
        <f>+'General Fund Disbursements'!C626</f>
        <v>Purchased Services</v>
      </c>
      <c r="B477" s="75">
        <f>'Cover Sheet'!$D$17</f>
        <v>0</v>
      </c>
      <c r="C477" s="75">
        <f>'Cover Sheet'!$D$17</f>
        <v>0</v>
      </c>
      <c r="D477" s="1" t="s">
        <v>914</v>
      </c>
      <c r="E477" s="130" t="s">
        <v>386</v>
      </c>
      <c r="F477" s="136">
        <f>'General Fund Disbursements'!F626</f>
        <v>0</v>
      </c>
      <c r="G477" s="76" t="str">
        <f t="shared" si="12"/>
        <v>2018/19</v>
      </c>
      <c r="H477" s="75" t="str">
        <f t="shared" si="13"/>
        <v>2018/19</v>
      </c>
    </row>
    <row r="478" spans="1:8" x14ac:dyDescent="0.25">
      <c r="A478" s="121" t="str">
        <f>+'General Fund Disbursements'!C627</f>
        <v>Distance Education &amp; Telecommunications</v>
      </c>
      <c r="B478" s="75">
        <f>'Cover Sheet'!$D$17</f>
        <v>0</v>
      </c>
      <c r="C478" s="75">
        <f>'Cover Sheet'!$D$17</f>
        <v>0</v>
      </c>
      <c r="D478" s="1" t="s">
        <v>915</v>
      </c>
      <c r="E478" s="130" t="s">
        <v>387</v>
      </c>
      <c r="F478" s="136">
        <f>'General Fund Disbursements'!F627</f>
        <v>0</v>
      </c>
      <c r="G478" s="76" t="str">
        <f t="shared" si="12"/>
        <v>2018/19</v>
      </c>
      <c r="H478" s="75" t="str">
        <f t="shared" si="13"/>
        <v>2018/19</v>
      </c>
    </row>
    <row r="479" spans="1:8" x14ac:dyDescent="0.25">
      <c r="A479" s="121" t="str">
        <f>+'General Fund Disbursements'!C628</f>
        <v>Sub-Awards/Sub-Contracts - $25,000 or Less</v>
      </c>
      <c r="B479" s="75">
        <f>'Cover Sheet'!$D$17</f>
        <v>0</v>
      </c>
      <c r="C479" s="75">
        <f>'Cover Sheet'!$D$17</f>
        <v>0</v>
      </c>
      <c r="D479" s="1" t="s">
        <v>916</v>
      </c>
      <c r="E479" s="130" t="s">
        <v>1283</v>
      </c>
      <c r="F479" s="136">
        <f>'General Fund Disbursements'!F628</f>
        <v>0</v>
      </c>
      <c r="G479" s="76" t="str">
        <f t="shared" si="12"/>
        <v>2018/19</v>
      </c>
      <c r="H479" s="75" t="str">
        <f t="shared" si="13"/>
        <v>2018/19</v>
      </c>
    </row>
    <row r="480" spans="1:8" x14ac:dyDescent="0.25">
      <c r="A480" s="121" t="str">
        <f>+'General Fund Disbursements'!C629</f>
        <v xml:space="preserve">Sub-Awards/Sub-Contracts - in excess of $25,000 </v>
      </c>
      <c r="B480" s="75">
        <f>'Cover Sheet'!$D$17</f>
        <v>0</v>
      </c>
      <c r="C480" s="75">
        <f>'Cover Sheet'!$D$17</f>
        <v>0</v>
      </c>
      <c r="D480" s="1" t="s">
        <v>917</v>
      </c>
      <c r="E480" s="130" t="s">
        <v>1284</v>
      </c>
      <c r="F480" s="136">
        <f>'General Fund Disbursements'!F629</f>
        <v>0</v>
      </c>
      <c r="G480" s="76" t="str">
        <f t="shared" si="12"/>
        <v>2018/19</v>
      </c>
      <c r="H480" s="75" t="str">
        <f t="shared" si="13"/>
        <v>2018/19</v>
      </c>
    </row>
    <row r="481" spans="1:8" x14ac:dyDescent="0.25">
      <c r="A481" s="121" t="str">
        <f>+'General Fund Disbursements'!C630</f>
        <v>Supplies and Materials</v>
      </c>
      <c r="B481" s="75">
        <f>'Cover Sheet'!$D$17</f>
        <v>0</v>
      </c>
      <c r="C481" s="75">
        <f>'Cover Sheet'!$D$17</f>
        <v>0</v>
      </c>
      <c r="D481" s="1" t="s">
        <v>918</v>
      </c>
      <c r="E481" s="130" t="s">
        <v>388</v>
      </c>
      <c r="F481" s="136">
        <f>'General Fund Disbursements'!F630</f>
        <v>0</v>
      </c>
      <c r="G481" s="76" t="str">
        <f t="shared" si="12"/>
        <v>2018/19</v>
      </c>
      <c r="H481" s="75" t="str">
        <f t="shared" si="13"/>
        <v>2018/19</v>
      </c>
    </row>
    <row r="482" spans="1:8" x14ac:dyDescent="0.25">
      <c r="A482" s="121" t="str">
        <f>+'General Fund Disbursements'!C631</f>
        <v>E-Books</v>
      </c>
      <c r="B482" s="75">
        <f>'Cover Sheet'!$D$17</f>
        <v>0</v>
      </c>
      <c r="C482" s="75">
        <f>'Cover Sheet'!$D$17</f>
        <v>0</v>
      </c>
      <c r="D482" s="1" t="s">
        <v>919</v>
      </c>
      <c r="E482" s="130" t="s">
        <v>933</v>
      </c>
      <c r="F482" s="136">
        <f>'General Fund Disbursements'!F631</f>
        <v>0</v>
      </c>
      <c r="G482" s="76" t="str">
        <f t="shared" si="12"/>
        <v>2018/19</v>
      </c>
      <c r="H482" s="75" t="str">
        <f t="shared" si="13"/>
        <v>2018/19</v>
      </c>
    </row>
    <row r="483" spans="1:8" x14ac:dyDescent="0.25">
      <c r="A483" s="121" t="str">
        <f>+'General Fund Disbursements'!C632</f>
        <v>Capital Outlay</v>
      </c>
      <c r="B483" s="75">
        <f>'Cover Sheet'!$D$17</f>
        <v>0</v>
      </c>
      <c r="C483" s="75">
        <f>'Cover Sheet'!$D$17</f>
        <v>0</v>
      </c>
      <c r="D483" s="1" t="s">
        <v>1323</v>
      </c>
      <c r="E483" s="130" t="s">
        <v>389</v>
      </c>
      <c r="F483" s="136">
        <f>'General Fund Disbursements'!F632</f>
        <v>0</v>
      </c>
      <c r="G483" s="76" t="str">
        <f t="shared" si="12"/>
        <v>2018/19</v>
      </c>
      <c r="H483" s="75" t="str">
        <f t="shared" si="13"/>
        <v>2018/19</v>
      </c>
    </row>
    <row r="484" spans="1:8" x14ac:dyDescent="0.25">
      <c r="A484" s="121" t="str">
        <f>+'General Fund Disbursements'!C633</f>
        <v>Other Expenses</v>
      </c>
      <c r="B484" s="75">
        <f>'Cover Sheet'!$D$17</f>
        <v>0</v>
      </c>
      <c r="C484" s="75">
        <f>'Cover Sheet'!$D$17</f>
        <v>0</v>
      </c>
      <c r="D484" s="1" t="s">
        <v>1324</v>
      </c>
      <c r="E484" s="130" t="s">
        <v>390</v>
      </c>
      <c r="F484" s="136">
        <f>'General Fund Disbursements'!F633</f>
        <v>0</v>
      </c>
      <c r="G484" s="76" t="str">
        <f t="shared" si="12"/>
        <v>2018/19</v>
      </c>
      <c r="H484" s="75" t="str">
        <f t="shared" si="13"/>
        <v>2018/19</v>
      </c>
    </row>
    <row r="485" spans="1:8" x14ac:dyDescent="0.25">
      <c r="A485" s="121" t="str">
        <f>+'General Fund Disbursements'!C635</f>
        <v>Total IDEA  Enrollment/Poverty (Add 100 through 600)</v>
      </c>
      <c r="B485" s="75">
        <f>'Cover Sheet'!$D$17</f>
        <v>0</v>
      </c>
      <c r="C485" s="75">
        <f>'Cover Sheet'!$D$17</f>
        <v>0</v>
      </c>
      <c r="D485" s="1" t="s">
        <v>1325</v>
      </c>
      <c r="E485" s="130" t="s">
        <v>391</v>
      </c>
      <c r="F485" s="136">
        <f>'General Fund Disbursements'!F635</f>
        <v>0</v>
      </c>
      <c r="G485" s="76" t="str">
        <f t="shared" si="12"/>
        <v>2018/19</v>
      </c>
      <c r="H485" s="75" t="str">
        <f t="shared" si="13"/>
        <v>2018/19</v>
      </c>
    </row>
    <row r="486" spans="1:8" x14ac:dyDescent="0.25">
      <c r="A486" s="121" t="str">
        <f>+'General Fund Disbursements'!C640</f>
        <v>Salaries</v>
      </c>
      <c r="B486" s="75">
        <f>'Cover Sheet'!$D$17</f>
        <v>0</v>
      </c>
      <c r="C486" s="75">
        <f>'Cover Sheet'!$D$17</f>
        <v>0</v>
      </c>
      <c r="D486" s="1" t="s">
        <v>1326</v>
      </c>
      <c r="E486" s="130" t="s">
        <v>392</v>
      </c>
      <c r="F486" s="136">
        <f>'General Fund Disbursements'!F640</f>
        <v>0</v>
      </c>
      <c r="G486" s="76" t="str">
        <f t="shared" si="12"/>
        <v>2018/19</v>
      </c>
      <c r="H486" s="75" t="str">
        <f t="shared" si="13"/>
        <v>2018/19</v>
      </c>
    </row>
    <row r="487" spans="1:8" x14ac:dyDescent="0.25">
      <c r="A487" s="121" t="str">
        <f>+'General Fund Disbursements'!C641</f>
        <v>Salary - Stipends</v>
      </c>
      <c r="B487" s="75">
        <f>'Cover Sheet'!$D$17</f>
        <v>0</v>
      </c>
      <c r="C487" s="75">
        <f>'Cover Sheet'!$D$17</f>
        <v>0</v>
      </c>
      <c r="D487" s="1" t="s">
        <v>1327</v>
      </c>
      <c r="E487" s="130" t="s">
        <v>393</v>
      </c>
      <c r="F487" s="136">
        <f>'General Fund Disbursements'!F641</f>
        <v>0</v>
      </c>
      <c r="G487" s="76" t="str">
        <f t="shared" ref="G487:G558" si="14">$G$2</f>
        <v>2018/19</v>
      </c>
      <c r="H487" s="75" t="str">
        <f t="shared" ref="H487:H558" si="15">$H$2</f>
        <v>2018/19</v>
      </c>
    </row>
    <row r="488" spans="1:8" x14ac:dyDescent="0.25">
      <c r="A488" s="121" t="str">
        <f>+'General Fund Disbursements'!C642</f>
        <v>Employee Benefits</v>
      </c>
      <c r="B488" s="75">
        <f>'Cover Sheet'!$D$17</f>
        <v>0</v>
      </c>
      <c r="C488" s="75">
        <f>'Cover Sheet'!$D$17</f>
        <v>0</v>
      </c>
      <c r="D488" s="1" t="s">
        <v>1328</v>
      </c>
      <c r="E488" s="130" t="s">
        <v>394</v>
      </c>
      <c r="F488" s="136">
        <f>'General Fund Disbursements'!F642</f>
        <v>0</v>
      </c>
      <c r="G488" s="76" t="str">
        <f t="shared" si="14"/>
        <v>2018/19</v>
      </c>
      <c r="H488" s="75" t="str">
        <f t="shared" si="15"/>
        <v>2018/19</v>
      </c>
    </row>
    <row r="489" spans="1:8" x14ac:dyDescent="0.25">
      <c r="A489" s="121" t="str">
        <f>+'General Fund Disbursements'!C643</f>
        <v>Purchased Services</v>
      </c>
      <c r="B489" s="75">
        <f>'Cover Sheet'!$D$17</f>
        <v>0</v>
      </c>
      <c r="C489" s="75">
        <f>'Cover Sheet'!$D$17</f>
        <v>0</v>
      </c>
      <c r="D489" s="1" t="s">
        <v>1329</v>
      </c>
      <c r="E489" s="130" t="s">
        <v>395</v>
      </c>
      <c r="F489" s="136">
        <f>'General Fund Disbursements'!F643</f>
        <v>0</v>
      </c>
      <c r="G489" s="76" t="str">
        <f t="shared" si="14"/>
        <v>2018/19</v>
      </c>
      <c r="H489" s="75" t="str">
        <f t="shared" si="15"/>
        <v>2018/19</v>
      </c>
    </row>
    <row r="490" spans="1:8" x14ac:dyDescent="0.25">
      <c r="A490" s="121" t="str">
        <f>+'General Fund Disbursements'!C644</f>
        <v>Distance Education &amp; Telecommunications</v>
      </c>
      <c r="B490" s="75">
        <f>'Cover Sheet'!$D$17</f>
        <v>0</v>
      </c>
      <c r="C490" s="75">
        <f>'Cover Sheet'!$D$17</f>
        <v>0</v>
      </c>
      <c r="D490" s="1" t="s">
        <v>1330</v>
      </c>
      <c r="E490" s="130" t="s">
        <v>396</v>
      </c>
      <c r="F490" s="136">
        <f>'General Fund Disbursements'!F644</f>
        <v>0</v>
      </c>
      <c r="G490" s="76" t="str">
        <f t="shared" si="14"/>
        <v>2018/19</v>
      </c>
      <c r="H490" s="75" t="str">
        <f t="shared" si="15"/>
        <v>2018/19</v>
      </c>
    </row>
    <row r="491" spans="1:8" x14ac:dyDescent="0.25">
      <c r="A491" s="121" t="str">
        <f>+'General Fund Disbursements'!C645</f>
        <v>Sub-Awards/Sub-Contracts - $25,000 or Less</v>
      </c>
      <c r="B491" s="75">
        <f>'Cover Sheet'!$D$17</f>
        <v>0</v>
      </c>
      <c r="C491" s="75">
        <f>'Cover Sheet'!$D$17</f>
        <v>0</v>
      </c>
      <c r="D491" s="1" t="s">
        <v>1331</v>
      </c>
      <c r="E491" s="130" t="s">
        <v>1286</v>
      </c>
      <c r="F491" s="136">
        <f>'General Fund Disbursements'!F645</f>
        <v>0</v>
      </c>
      <c r="G491" s="76" t="str">
        <f t="shared" si="14"/>
        <v>2018/19</v>
      </c>
      <c r="H491" s="75" t="str">
        <f t="shared" si="15"/>
        <v>2018/19</v>
      </c>
    </row>
    <row r="492" spans="1:8" x14ac:dyDescent="0.25">
      <c r="A492" s="121" t="str">
        <f>+'General Fund Disbursements'!C646</f>
        <v xml:space="preserve">Sub-Awards/Sub-Contracts - in excess of $25,000 </v>
      </c>
      <c r="B492" s="75">
        <f>'Cover Sheet'!$D$17</f>
        <v>0</v>
      </c>
      <c r="C492" s="75">
        <f>'Cover Sheet'!$D$17</f>
        <v>0</v>
      </c>
      <c r="D492" s="1" t="s">
        <v>1332</v>
      </c>
      <c r="E492" s="130" t="s">
        <v>1285</v>
      </c>
      <c r="F492" s="136">
        <f>'General Fund Disbursements'!F646</f>
        <v>0</v>
      </c>
      <c r="G492" s="76" t="str">
        <f t="shared" si="14"/>
        <v>2018/19</v>
      </c>
      <c r="H492" s="75" t="str">
        <f t="shared" si="15"/>
        <v>2018/19</v>
      </c>
    </row>
    <row r="493" spans="1:8" x14ac:dyDescent="0.25">
      <c r="A493" s="121" t="str">
        <f>+'General Fund Disbursements'!C647</f>
        <v>Supplies and Materials</v>
      </c>
      <c r="B493" s="75">
        <f>'Cover Sheet'!$D$17</f>
        <v>0</v>
      </c>
      <c r="C493" s="75">
        <f>'Cover Sheet'!$D$17</f>
        <v>0</v>
      </c>
      <c r="D493" s="1" t="s">
        <v>1333</v>
      </c>
      <c r="E493" s="130" t="s">
        <v>397</v>
      </c>
      <c r="F493" s="136">
        <f>'General Fund Disbursements'!F647</f>
        <v>0</v>
      </c>
      <c r="G493" s="76" t="str">
        <f t="shared" si="14"/>
        <v>2018/19</v>
      </c>
      <c r="H493" s="75" t="str">
        <f t="shared" si="15"/>
        <v>2018/19</v>
      </c>
    </row>
    <row r="494" spans="1:8" x14ac:dyDescent="0.25">
      <c r="A494" s="121" t="str">
        <f>+'General Fund Disbursements'!C648</f>
        <v>E-Books</v>
      </c>
      <c r="B494" s="75">
        <f>'Cover Sheet'!$D$17</f>
        <v>0</v>
      </c>
      <c r="C494" s="75">
        <f>'Cover Sheet'!$D$17</f>
        <v>0</v>
      </c>
      <c r="D494" s="1" t="s">
        <v>1334</v>
      </c>
      <c r="E494" s="130" t="s">
        <v>934</v>
      </c>
      <c r="F494" s="136">
        <f>'General Fund Disbursements'!F648</f>
        <v>0</v>
      </c>
      <c r="G494" s="76" t="str">
        <f t="shared" si="14"/>
        <v>2018/19</v>
      </c>
      <c r="H494" s="75" t="str">
        <f t="shared" si="15"/>
        <v>2018/19</v>
      </c>
    </row>
    <row r="495" spans="1:8" x14ac:dyDescent="0.25">
      <c r="A495" s="121" t="str">
        <f>+'General Fund Disbursements'!C649</f>
        <v>Capital Outlay</v>
      </c>
      <c r="B495" s="75">
        <f>'Cover Sheet'!$D$17</f>
        <v>0</v>
      </c>
      <c r="C495" s="75">
        <f>'Cover Sheet'!$D$17</f>
        <v>0</v>
      </c>
      <c r="D495" s="1" t="s">
        <v>1335</v>
      </c>
      <c r="E495" s="130" t="s">
        <v>398</v>
      </c>
      <c r="F495" s="136">
        <f>'General Fund Disbursements'!F649</f>
        <v>0</v>
      </c>
      <c r="G495" s="76" t="str">
        <f t="shared" si="14"/>
        <v>2018/19</v>
      </c>
      <c r="H495" s="75" t="str">
        <f t="shared" si="15"/>
        <v>2018/19</v>
      </c>
    </row>
    <row r="496" spans="1:8" x14ac:dyDescent="0.25">
      <c r="A496" s="121" t="str">
        <f>+'General Fund Disbursements'!C650</f>
        <v>Other Expenses</v>
      </c>
      <c r="B496" s="75">
        <f>'Cover Sheet'!$D$17</f>
        <v>0</v>
      </c>
      <c r="C496" s="75">
        <f>'Cover Sheet'!$D$17</f>
        <v>0</v>
      </c>
      <c r="D496" s="1" t="s">
        <v>1336</v>
      </c>
      <c r="E496" s="130" t="s">
        <v>399</v>
      </c>
      <c r="F496" s="136">
        <f>'General Fund Disbursements'!F650</f>
        <v>0</v>
      </c>
      <c r="G496" s="76" t="str">
        <f t="shared" si="14"/>
        <v>2018/19</v>
      </c>
      <c r="H496" s="75" t="str">
        <f t="shared" si="15"/>
        <v>2018/19</v>
      </c>
    </row>
    <row r="497" spans="1:8" x14ac:dyDescent="0.25">
      <c r="A497" s="121" t="str">
        <f>+'General Fund Disbursements'!C652</f>
        <v>Total IDEA   Early Intervening Services  (Add 100 through 600)</v>
      </c>
      <c r="B497" s="75">
        <f>'Cover Sheet'!$D$17</f>
        <v>0</v>
      </c>
      <c r="C497" s="75">
        <f>'Cover Sheet'!$D$17</f>
        <v>0</v>
      </c>
      <c r="D497" s="1" t="s">
        <v>1337</v>
      </c>
      <c r="E497" s="130" t="s">
        <v>400</v>
      </c>
      <c r="F497" s="136">
        <f>'General Fund Disbursements'!F652</f>
        <v>0</v>
      </c>
      <c r="G497" s="76" t="str">
        <f t="shared" si="14"/>
        <v>2018/19</v>
      </c>
      <c r="H497" s="75" t="str">
        <f t="shared" si="15"/>
        <v>2018/19</v>
      </c>
    </row>
    <row r="498" spans="1:8" x14ac:dyDescent="0.25">
      <c r="A498" s="121" t="str">
        <f>+'General Fund Disbursements'!C657</f>
        <v>Salaries</v>
      </c>
      <c r="B498" s="75">
        <f>'Cover Sheet'!$D$17</f>
        <v>0</v>
      </c>
      <c r="C498" s="75">
        <f>'Cover Sheet'!$D$17</f>
        <v>0</v>
      </c>
      <c r="D498" s="1" t="s">
        <v>1338</v>
      </c>
      <c r="E498" s="130" t="s">
        <v>401</v>
      </c>
      <c r="F498" s="136">
        <f>'General Fund Disbursements'!F657</f>
        <v>0</v>
      </c>
      <c r="G498" s="76" t="str">
        <f t="shared" si="14"/>
        <v>2018/19</v>
      </c>
      <c r="H498" s="75" t="str">
        <f t="shared" si="15"/>
        <v>2018/19</v>
      </c>
    </row>
    <row r="499" spans="1:8" x14ac:dyDescent="0.25">
      <c r="A499" s="121" t="str">
        <f>+'General Fund Disbursements'!C658</f>
        <v>Salary - Stipends</v>
      </c>
      <c r="B499" s="75">
        <f>'Cover Sheet'!$D$17</f>
        <v>0</v>
      </c>
      <c r="C499" s="75">
        <f>'Cover Sheet'!$D$17</f>
        <v>0</v>
      </c>
      <c r="D499" s="1" t="s">
        <v>1339</v>
      </c>
      <c r="E499" s="130" t="s">
        <v>402</v>
      </c>
      <c r="F499" s="136">
        <f>'General Fund Disbursements'!F658</f>
        <v>0</v>
      </c>
      <c r="G499" s="76" t="str">
        <f t="shared" si="14"/>
        <v>2018/19</v>
      </c>
      <c r="H499" s="75" t="str">
        <f t="shared" si="15"/>
        <v>2018/19</v>
      </c>
    </row>
    <row r="500" spans="1:8" x14ac:dyDescent="0.25">
      <c r="A500" s="121" t="str">
        <f>+'General Fund Disbursements'!C659</f>
        <v>Employee Benefits</v>
      </c>
      <c r="B500" s="75">
        <f>'Cover Sheet'!$D$17</f>
        <v>0</v>
      </c>
      <c r="C500" s="75">
        <f>'Cover Sheet'!$D$17</f>
        <v>0</v>
      </c>
      <c r="D500" s="1" t="s">
        <v>1340</v>
      </c>
      <c r="E500" s="130" t="s">
        <v>403</v>
      </c>
      <c r="F500" s="136">
        <f>'General Fund Disbursements'!F659</f>
        <v>0</v>
      </c>
      <c r="G500" s="76" t="str">
        <f t="shared" si="14"/>
        <v>2018/19</v>
      </c>
      <c r="H500" s="75" t="str">
        <f t="shared" si="15"/>
        <v>2018/19</v>
      </c>
    </row>
    <row r="501" spans="1:8" x14ac:dyDescent="0.25">
      <c r="A501" s="121" t="str">
        <f>+'General Fund Disbursements'!C660</f>
        <v>Purchased Services</v>
      </c>
      <c r="B501" s="75">
        <f>'Cover Sheet'!$D$17</f>
        <v>0</v>
      </c>
      <c r="C501" s="75">
        <f>'Cover Sheet'!$D$17</f>
        <v>0</v>
      </c>
      <c r="D501" s="1" t="s">
        <v>1341</v>
      </c>
      <c r="E501" s="130" t="s">
        <v>404</v>
      </c>
      <c r="F501" s="136">
        <f>'General Fund Disbursements'!F660</f>
        <v>0</v>
      </c>
      <c r="G501" s="76" t="str">
        <f t="shared" si="14"/>
        <v>2018/19</v>
      </c>
      <c r="H501" s="75" t="str">
        <f t="shared" si="15"/>
        <v>2018/19</v>
      </c>
    </row>
    <row r="502" spans="1:8" x14ac:dyDescent="0.25">
      <c r="A502" s="121" t="str">
        <f>+'General Fund Disbursements'!C661</f>
        <v>Distance Education &amp; Telecommunications</v>
      </c>
      <c r="B502" s="75">
        <f>'Cover Sheet'!$D$17</f>
        <v>0</v>
      </c>
      <c r="C502" s="75">
        <f>'Cover Sheet'!$D$17</f>
        <v>0</v>
      </c>
      <c r="D502" s="1" t="s">
        <v>1342</v>
      </c>
      <c r="E502" s="130" t="s">
        <v>405</v>
      </c>
      <c r="F502" s="136">
        <f>'General Fund Disbursements'!F661</f>
        <v>0</v>
      </c>
      <c r="G502" s="76" t="str">
        <f t="shared" si="14"/>
        <v>2018/19</v>
      </c>
      <c r="H502" s="75" t="str">
        <f t="shared" si="15"/>
        <v>2018/19</v>
      </c>
    </row>
    <row r="503" spans="1:8" x14ac:dyDescent="0.25">
      <c r="A503" s="121" t="str">
        <f>+'General Fund Disbursements'!C662</f>
        <v>Sub-Awards/Sub-Contracts - $25,000 or Less</v>
      </c>
      <c r="B503" s="75">
        <f>'Cover Sheet'!$D$17</f>
        <v>0</v>
      </c>
      <c r="C503" s="75">
        <f>'Cover Sheet'!$D$17</f>
        <v>0</v>
      </c>
      <c r="D503" s="1" t="s">
        <v>1343</v>
      </c>
      <c r="E503" s="130" t="s">
        <v>1287</v>
      </c>
      <c r="F503" s="136">
        <f>'General Fund Disbursements'!F662</f>
        <v>0</v>
      </c>
      <c r="G503" s="76" t="str">
        <f t="shared" si="14"/>
        <v>2018/19</v>
      </c>
      <c r="H503" s="75" t="str">
        <f t="shared" si="15"/>
        <v>2018/19</v>
      </c>
    </row>
    <row r="504" spans="1:8" x14ac:dyDescent="0.25">
      <c r="A504" s="121" t="str">
        <f>+'General Fund Disbursements'!C663</f>
        <v xml:space="preserve">Sub-Awards/Sub-Contracts - in excess of $25,000 </v>
      </c>
      <c r="B504" s="75">
        <f>'Cover Sheet'!$D$17</f>
        <v>0</v>
      </c>
      <c r="C504" s="75">
        <f>'Cover Sheet'!$D$17</f>
        <v>0</v>
      </c>
      <c r="D504" s="1" t="s">
        <v>1344</v>
      </c>
      <c r="E504" s="130" t="s">
        <v>1288</v>
      </c>
      <c r="F504" s="136">
        <f>'General Fund Disbursements'!F663</f>
        <v>0</v>
      </c>
      <c r="G504" s="76" t="str">
        <f t="shared" si="14"/>
        <v>2018/19</v>
      </c>
      <c r="H504" s="75" t="str">
        <f t="shared" si="15"/>
        <v>2018/19</v>
      </c>
    </row>
    <row r="505" spans="1:8" x14ac:dyDescent="0.25">
      <c r="A505" s="121" t="str">
        <f>+'General Fund Disbursements'!C664</f>
        <v>Supplies and Materials</v>
      </c>
      <c r="B505" s="75">
        <f>'Cover Sheet'!$D$17</f>
        <v>0</v>
      </c>
      <c r="C505" s="75">
        <f>'Cover Sheet'!$D$17</f>
        <v>0</v>
      </c>
      <c r="D505" s="1" t="s">
        <v>1345</v>
      </c>
      <c r="E505" s="130" t="s">
        <v>406</v>
      </c>
      <c r="F505" s="136">
        <f>'General Fund Disbursements'!F664</f>
        <v>0</v>
      </c>
      <c r="G505" s="76" t="str">
        <f t="shared" si="14"/>
        <v>2018/19</v>
      </c>
      <c r="H505" s="75" t="str">
        <f t="shared" si="15"/>
        <v>2018/19</v>
      </c>
    </row>
    <row r="506" spans="1:8" x14ac:dyDescent="0.25">
      <c r="A506" s="121" t="str">
        <f>+'General Fund Disbursements'!C665</f>
        <v>E-Books</v>
      </c>
      <c r="B506" s="75">
        <f>'Cover Sheet'!$D$17</f>
        <v>0</v>
      </c>
      <c r="C506" s="75">
        <f>'Cover Sheet'!$D$17</f>
        <v>0</v>
      </c>
      <c r="D506" s="1" t="s">
        <v>1346</v>
      </c>
      <c r="E506" s="130" t="s">
        <v>935</v>
      </c>
      <c r="F506" s="136">
        <f>'General Fund Disbursements'!F665</f>
        <v>0</v>
      </c>
      <c r="G506" s="76" t="str">
        <f t="shared" si="14"/>
        <v>2018/19</v>
      </c>
      <c r="H506" s="75" t="str">
        <f t="shared" si="15"/>
        <v>2018/19</v>
      </c>
    </row>
    <row r="507" spans="1:8" x14ac:dyDescent="0.25">
      <c r="A507" s="121" t="str">
        <f>+'General Fund Disbursements'!C666</f>
        <v>Capital Outlay</v>
      </c>
      <c r="B507" s="75">
        <f>'Cover Sheet'!$D$17</f>
        <v>0</v>
      </c>
      <c r="C507" s="75">
        <f>'Cover Sheet'!$D$17</f>
        <v>0</v>
      </c>
      <c r="D507" s="1" t="s">
        <v>1347</v>
      </c>
      <c r="E507" s="130" t="s">
        <v>407</v>
      </c>
      <c r="F507" s="136">
        <f>'General Fund Disbursements'!F666</f>
        <v>0</v>
      </c>
      <c r="G507" s="76" t="str">
        <f t="shared" si="14"/>
        <v>2018/19</v>
      </c>
      <c r="H507" s="75" t="str">
        <f t="shared" si="15"/>
        <v>2018/19</v>
      </c>
    </row>
    <row r="508" spans="1:8" x14ac:dyDescent="0.25">
      <c r="A508" s="121" t="str">
        <f>+'General Fund Disbursements'!C667</f>
        <v>Other Expenses</v>
      </c>
      <c r="B508" s="75">
        <f>'Cover Sheet'!$D$17</f>
        <v>0</v>
      </c>
      <c r="C508" s="75">
        <f>'Cover Sheet'!$D$17</f>
        <v>0</v>
      </c>
      <c r="D508" s="1" t="s">
        <v>1348</v>
      </c>
      <c r="E508" s="130" t="s">
        <v>408</v>
      </c>
      <c r="F508" s="136">
        <f>'General Fund Disbursements'!F667</f>
        <v>0</v>
      </c>
      <c r="G508" s="76" t="str">
        <f t="shared" si="14"/>
        <v>2018/19</v>
      </c>
      <c r="H508" s="75" t="str">
        <f t="shared" si="15"/>
        <v>2018/19</v>
      </c>
    </row>
    <row r="509" spans="1:8" x14ac:dyDescent="0.25">
      <c r="A509" s="121" t="str">
        <f>+'General Fund Disbursements'!C669</f>
        <v>Total IDEA Part B Proportionate Share (Add 100 through 600)</v>
      </c>
      <c r="B509" s="75">
        <f>'Cover Sheet'!$D$17</f>
        <v>0</v>
      </c>
      <c r="C509" s="75">
        <f>'Cover Sheet'!$D$17</f>
        <v>0</v>
      </c>
      <c r="D509" s="1" t="s">
        <v>1349</v>
      </c>
      <c r="E509" s="130" t="s">
        <v>409</v>
      </c>
      <c r="F509" s="136">
        <f>'General Fund Disbursements'!F669</f>
        <v>0</v>
      </c>
      <c r="G509" s="76" t="str">
        <f t="shared" si="14"/>
        <v>2018/19</v>
      </c>
      <c r="H509" s="75" t="str">
        <f t="shared" si="15"/>
        <v>2018/19</v>
      </c>
    </row>
    <row r="510" spans="1:8" x14ac:dyDescent="0.25">
      <c r="A510" s="121" t="str">
        <f>+'General Fund Disbursements'!C674</f>
        <v>Salaries</v>
      </c>
      <c r="B510" s="75">
        <f>'Cover Sheet'!$D$17</f>
        <v>0</v>
      </c>
      <c r="C510" s="75">
        <f>'Cover Sheet'!$D$17</f>
        <v>0</v>
      </c>
      <c r="D510" s="1" t="s">
        <v>1350</v>
      </c>
      <c r="E510" s="130" t="s">
        <v>410</v>
      </c>
      <c r="F510" s="136">
        <f>'General Fund Disbursements'!F674</f>
        <v>0</v>
      </c>
      <c r="G510" s="76" t="str">
        <f t="shared" si="14"/>
        <v>2018/19</v>
      </c>
      <c r="H510" s="75" t="str">
        <f t="shared" si="15"/>
        <v>2018/19</v>
      </c>
    </row>
    <row r="511" spans="1:8" x14ac:dyDescent="0.25">
      <c r="A511" s="121" t="str">
        <f>+'General Fund Disbursements'!C675</f>
        <v>Salary - Stipends</v>
      </c>
      <c r="B511" s="75">
        <f>'Cover Sheet'!$D$17</f>
        <v>0</v>
      </c>
      <c r="C511" s="75">
        <f>'Cover Sheet'!$D$17</f>
        <v>0</v>
      </c>
      <c r="D511" s="1" t="s">
        <v>1351</v>
      </c>
      <c r="E511" s="130" t="s">
        <v>411</v>
      </c>
      <c r="F511" s="136">
        <f>'General Fund Disbursements'!F675</f>
        <v>0</v>
      </c>
      <c r="G511" s="76" t="str">
        <f t="shared" si="14"/>
        <v>2018/19</v>
      </c>
      <c r="H511" s="75" t="str">
        <f t="shared" si="15"/>
        <v>2018/19</v>
      </c>
    </row>
    <row r="512" spans="1:8" x14ac:dyDescent="0.25">
      <c r="A512" s="121" t="str">
        <f>+'General Fund Disbursements'!C676</f>
        <v>Employee Benefits</v>
      </c>
      <c r="B512" s="75">
        <f>'Cover Sheet'!$D$17</f>
        <v>0</v>
      </c>
      <c r="C512" s="75">
        <f>'Cover Sheet'!$D$17</f>
        <v>0</v>
      </c>
      <c r="D512" s="1" t="s">
        <v>1352</v>
      </c>
      <c r="E512" s="130" t="s">
        <v>412</v>
      </c>
      <c r="F512" s="136">
        <f>'General Fund Disbursements'!F676</f>
        <v>0</v>
      </c>
      <c r="G512" s="76" t="str">
        <f t="shared" si="14"/>
        <v>2018/19</v>
      </c>
      <c r="H512" s="75" t="str">
        <f t="shared" si="15"/>
        <v>2018/19</v>
      </c>
    </row>
    <row r="513" spans="1:8" x14ac:dyDescent="0.25">
      <c r="A513" s="121" t="str">
        <f>+'General Fund Disbursements'!C677</f>
        <v>Purchased Services</v>
      </c>
      <c r="B513" s="75">
        <f>'Cover Sheet'!$D$17</f>
        <v>0</v>
      </c>
      <c r="C513" s="75">
        <f>'Cover Sheet'!$D$17</f>
        <v>0</v>
      </c>
      <c r="D513" s="1" t="s">
        <v>1353</v>
      </c>
      <c r="E513" s="130" t="s">
        <v>413</v>
      </c>
      <c r="F513" s="136">
        <f>'General Fund Disbursements'!F677</f>
        <v>0</v>
      </c>
      <c r="G513" s="76" t="str">
        <f t="shared" si="14"/>
        <v>2018/19</v>
      </c>
      <c r="H513" s="75" t="str">
        <f t="shared" si="15"/>
        <v>2018/19</v>
      </c>
    </row>
    <row r="514" spans="1:8" x14ac:dyDescent="0.25">
      <c r="A514" s="121" t="str">
        <f>+'General Fund Disbursements'!C678</f>
        <v>Distance Education &amp; Telecommunications</v>
      </c>
      <c r="B514" s="75">
        <f>'Cover Sheet'!$D$17</f>
        <v>0</v>
      </c>
      <c r="C514" s="75">
        <f>'Cover Sheet'!$D$17</f>
        <v>0</v>
      </c>
      <c r="D514" s="1" t="s">
        <v>1354</v>
      </c>
      <c r="E514" s="130" t="s">
        <v>414</v>
      </c>
      <c r="F514" s="136">
        <f>'General Fund Disbursements'!F678</f>
        <v>0</v>
      </c>
      <c r="G514" s="76" t="str">
        <f t="shared" si="14"/>
        <v>2018/19</v>
      </c>
      <c r="H514" s="75" t="str">
        <f t="shared" si="15"/>
        <v>2018/19</v>
      </c>
    </row>
    <row r="515" spans="1:8" x14ac:dyDescent="0.25">
      <c r="A515" s="121" t="str">
        <f>+'General Fund Disbursements'!C679</f>
        <v>Sub-Awards/Sub-Contracts - $25,000 or Less</v>
      </c>
      <c r="B515" s="75">
        <f>'Cover Sheet'!$D$17</f>
        <v>0</v>
      </c>
      <c r="C515" s="75">
        <f>'Cover Sheet'!$D$17</f>
        <v>0</v>
      </c>
      <c r="D515" s="1" t="s">
        <v>1355</v>
      </c>
      <c r="E515" s="130" t="s">
        <v>1289</v>
      </c>
      <c r="F515" s="136">
        <f>'General Fund Disbursements'!F679</f>
        <v>0</v>
      </c>
      <c r="G515" s="76" t="str">
        <f t="shared" si="14"/>
        <v>2018/19</v>
      </c>
      <c r="H515" s="75" t="str">
        <f t="shared" si="15"/>
        <v>2018/19</v>
      </c>
    </row>
    <row r="516" spans="1:8" x14ac:dyDescent="0.25">
      <c r="A516" s="121" t="str">
        <f>+'General Fund Disbursements'!C680</f>
        <v xml:space="preserve">Sub-Awards/Sub-Contracts - in excess of $25,000 </v>
      </c>
      <c r="B516" s="75">
        <f>'Cover Sheet'!$D$17</f>
        <v>0</v>
      </c>
      <c r="C516" s="75">
        <f>'Cover Sheet'!$D$17</f>
        <v>0</v>
      </c>
      <c r="D516" s="1" t="s">
        <v>1356</v>
      </c>
      <c r="E516" s="130" t="s">
        <v>1290</v>
      </c>
      <c r="F516" s="136">
        <f>'General Fund Disbursements'!F680</f>
        <v>0</v>
      </c>
      <c r="G516" s="76" t="str">
        <f t="shared" si="14"/>
        <v>2018/19</v>
      </c>
      <c r="H516" s="75" t="str">
        <f t="shared" si="15"/>
        <v>2018/19</v>
      </c>
    </row>
    <row r="517" spans="1:8" x14ac:dyDescent="0.25">
      <c r="A517" s="121" t="str">
        <f>+'General Fund Disbursements'!C681</f>
        <v>Supplies and Materials</v>
      </c>
      <c r="B517" s="75">
        <f>'Cover Sheet'!$D$17</f>
        <v>0</v>
      </c>
      <c r="C517" s="75">
        <f>'Cover Sheet'!$D$17</f>
        <v>0</v>
      </c>
      <c r="D517" s="1" t="s">
        <v>1357</v>
      </c>
      <c r="E517" s="130" t="s">
        <v>415</v>
      </c>
      <c r="F517" s="136">
        <f>'General Fund Disbursements'!F681</f>
        <v>0</v>
      </c>
      <c r="G517" s="76" t="str">
        <f t="shared" si="14"/>
        <v>2018/19</v>
      </c>
      <c r="H517" s="75" t="str">
        <f t="shared" si="15"/>
        <v>2018/19</v>
      </c>
    </row>
    <row r="518" spans="1:8" x14ac:dyDescent="0.25">
      <c r="A518" s="121" t="str">
        <f>+'General Fund Disbursements'!C682</f>
        <v>E-Books</v>
      </c>
      <c r="B518" s="75">
        <f>'Cover Sheet'!$D$17</f>
        <v>0</v>
      </c>
      <c r="C518" s="75">
        <f>'Cover Sheet'!$D$17</f>
        <v>0</v>
      </c>
      <c r="D518" s="1" t="s">
        <v>1358</v>
      </c>
      <c r="E518" s="130" t="s">
        <v>936</v>
      </c>
      <c r="F518" s="136">
        <f>'General Fund Disbursements'!F682</f>
        <v>0</v>
      </c>
      <c r="G518" s="76" t="str">
        <f t="shared" si="14"/>
        <v>2018/19</v>
      </c>
      <c r="H518" s="75" t="str">
        <f t="shared" si="15"/>
        <v>2018/19</v>
      </c>
    </row>
    <row r="519" spans="1:8" x14ac:dyDescent="0.25">
      <c r="A519" s="121" t="str">
        <f>+'General Fund Disbursements'!C683</f>
        <v>Capital Outlay</v>
      </c>
      <c r="B519" s="75">
        <f>'Cover Sheet'!$D$17</f>
        <v>0</v>
      </c>
      <c r="C519" s="75">
        <f>'Cover Sheet'!$D$17</f>
        <v>0</v>
      </c>
      <c r="D519" s="1" t="s">
        <v>1359</v>
      </c>
      <c r="E519" s="130" t="s">
        <v>949</v>
      </c>
      <c r="F519" s="136">
        <f>'General Fund Disbursements'!F683</f>
        <v>0</v>
      </c>
      <c r="G519" s="76" t="str">
        <f t="shared" si="14"/>
        <v>2018/19</v>
      </c>
      <c r="H519" s="75" t="str">
        <f t="shared" si="15"/>
        <v>2018/19</v>
      </c>
    </row>
    <row r="520" spans="1:8" x14ac:dyDescent="0.25">
      <c r="A520" s="121" t="str">
        <f>+'General Fund Disbursements'!C684</f>
        <v>Other Expenses</v>
      </c>
      <c r="B520" s="75">
        <f>'Cover Sheet'!$D$17</f>
        <v>0</v>
      </c>
      <c r="C520" s="75">
        <f>'Cover Sheet'!$D$17</f>
        <v>0</v>
      </c>
      <c r="D520" s="1" t="s">
        <v>1360</v>
      </c>
      <c r="E520" s="130" t="s">
        <v>416</v>
      </c>
      <c r="F520" s="136">
        <f>'General Fund Disbursements'!F684</f>
        <v>0</v>
      </c>
      <c r="G520" s="76" t="str">
        <f t="shared" si="14"/>
        <v>2018/19</v>
      </c>
      <c r="H520" s="75" t="str">
        <f t="shared" si="15"/>
        <v>2018/19</v>
      </c>
    </row>
    <row r="521" spans="1:8" x14ac:dyDescent="0.25">
      <c r="A521" s="121" t="str">
        <f>+'General Fund Disbursements'!C686</f>
        <v>Total IDEA Part C (Add 100 through 600)</v>
      </c>
      <c r="B521" s="75">
        <f>'Cover Sheet'!$D$17</f>
        <v>0</v>
      </c>
      <c r="C521" s="75">
        <f>'Cover Sheet'!$D$17</f>
        <v>0</v>
      </c>
      <c r="D521" s="1" t="s">
        <v>1361</v>
      </c>
      <c r="E521" s="130" t="s">
        <v>417</v>
      </c>
      <c r="F521" s="136">
        <f>'General Fund Disbursements'!F686</f>
        <v>0</v>
      </c>
      <c r="G521" s="76" t="str">
        <f t="shared" si="14"/>
        <v>2018/19</v>
      </c>
      <c r="H521" s="75" t="str">
        <f t="shared" si="15"/>
        <v>2018/19</v>
      </c>
    </row>
    <row r="522" spans="1:8" x14ac:dyDescent="0.25">
      <c r="A522" s="121" t="str">
        <f>+'General Fund Disbursements'!C691</f>
        <v>Salaries</v>
      </c>
      <c r="B522" s="75">
        <f>'Cover Sheet'!$D$17</f>
        <v>0</v>
      </c>
      <c r="C522" s="75">
        <f>'Cover Sheet'!$D$17</f>
        <v>0</v>
      </c>
      <c r="D522" s="1" t="s">
        <v>1362</v>
      </c>
      <c r="E522" s="130" t="s">
        <v>418</v>
      </c>
      <c r="F522" s="136">
        <f>'General Fund Disbursements'!F691</f>
        <v>0</v>
      </c>
      <c r="G522" s="76" t="str">
        <f t="shared" si="14"/>
        <v>2018/19</v>
      </c>
      <c r="H522" s="75" t="str">
        <f t="shared" si="15"/>
        <v>2018/19</v>
      </c>
    </row>
    <row r="523" spans="1:8" x14ac:dyDescent="0.25">
      <c r="A523" s="121" t="str">
        <f>+'General Fund Disbursements'!C692</f>
        <v>Salary - Stipends</v>
      </c>
      <c r="B523" s="75">
        <f>'Cover Sheet'!$D$17</f>
        <v>0</v>
      </c>
      <c r="C523" s="75">
        <f>'Cover Sheet'!$D$17</f>
        <v>0</v>
      </c>
      <c r="D523" s="1" t="s">
        <v>1363</v>
      </c>
      <c r="E523" s="130" t="s">
        <v>419</v>
      </c>
      <c r="F523" s="136">
        <f>'General Fund Disbursements'!F692</f>
        <v>0</v>
      </c>
      <c r="G523" s="76" t="str">
        <f t="shared" si="14"/>
        <v>2018/19</v>
      </c>
      <c r="H523" s="75" t="str">
        <f t="shared" si="15"/>
        <v>2018/19</v>
      </c>
    </row>
    <row r="524" spans="1:8" x14ac:dyDescent="0.25">
      <c r="A524" s="121" t="str">
        <f>+'General Fund Disbursements'!C693</f>
        <v>Employee Benefits</v>
      </c>
      <c r="B524" s="75">
        <f>'Cover Sheet'!$D$17</f>
        <v>0</v>
      </c>
      <c r="C524" s="75">
        <f>'Cover Sheet'!$D$17</f>
        <v>0</v>
      </c>
      <c r="D524" s="1" t="s">
        <v>1364</v>
      </c>
      <c r="E524" s="130" t="s">
        <v>420</v>
      </c>
      <c r="F524" s="136">
        <f>'General Fund Disbursements'!F693</f>
        <v>0</v>
      </c>
      <c r="G524" s="76" t="str">
        <f t="shared" si="14"/>
        <v>2018/19</v>
      </c>
      <c r="H524" s="75" t="str">
        <f t="shared" si="15"/>
        <v>2018/19</v>
      </c>
    </row>
    <row r="525" spans="1:8" x14ac:dyDescent="0.25">
      <c r="A525" s="121" t="str">
        <f>+'General Fund Disbursements'!C694</f>
        <v>Purchased Services</v>
      </c>
      <c r="B525" s="75">
        <f>'Cover Sheet'!$D$17</f>
        <v>0</v>
      </c>
      <c r="C525" s="75">
        <f>'Cover Sheet'!$D$17</f>
        <v>0</v>
      </c>
      <c r="D525" s="1" t="s">
        <v>1365</v>
      </c>
      <c r="E525" s="130" t="s">
        <v>421</v>
      </c>
      <c r="F525" s="136">
        <f>'General Fund Disbursements'!F694</f>
        <v>0</v>
      </c>
      <c r="G525" s="76" t="str">
        <f t="shared" si="14"/>
        <v>2018/19</v>
      </c>
      <c r="H525" s="75" t="str">
        <f t="shared" si="15"/>
        <v>2018/19</v>
      </c>
    </row>
    <row r="526" spans="1:8" x14ac:dyDescent="0.25">
      <c r="A526" s="121" t="str">
        <f>+'General Fund Disbursements'!C695</f>
        <v>Distance Education &amp; Telecommunications</v>
      </c>
      <c r="B526" s="75">
        <f>'Cover Sheet'!$D$17</f>
        <v>0</v>
      </c>
      <c r="C526" s="75">
        <f>'Cover Sheet'!$D$17</f>
        <v>0</v>
      </c>
      <c r="D526" s="1" t="s">
        <v>1366</v>
      </c>
      <c r="E526" s="130" t="s">
        <v>422</v>
      </c>
      <c r="F526" s="136">
        <f>'General Fund Disbursements'!F695</f>
        <v>0</v>
      </c>
      <c r="G526" s="76" t="str">
        <f t="shared" si="14"/>
        <v>2018/19</v>
      </c>
      <c r="H526" s="75" t="str">
        <f t="shared" si="15"/>
        <v>2018/19</v>
      </c>
    </row>
    <row r="527" spans="1:8" x14ac:dyDescent="0.25">
      <c r="A527" s="121" t="str">
        <f>+'General Fund Disbursements'!C696</f>
        <v>Sub-Awards/Sub-Contracts - $25,000 or Less</v>
      </c>
      <c r="B527" s="75">
        <f>'Cover Sheet'!$D$17</f>
        <v>0</v>
      </c>
      <c r="C527" s="75">
        <f>'Cover Sheet'!$D$17</f>
        <v>0</v>
      </c>
      <c r="D527" s="1" t="s">
        <v>1367</v>
      </c>
      <c r="E527" s="130" t="s">
        <v>1291</v>
      </c>
      <c r="F527" s="136">
        <f>'General Fund Disbursements'!F696</f>
        <v>0</v>
      </c>
      <c r="G527" s="76" t="str">
        <f t="shared" si="14"/>
        <v>2018/19</v>
      </c>
      <c r="H527" s="75" t="str">
        <f t="shared" si="15"/>
        <v>2018/19</v>
      </c>
    </row>
    <row r="528" spans="1:8" x14ac:dyDescent="0.25">
      <c r="A528" s="121" t="str">
        <f>+'General Fund Disbursements'!C697</f>
        <v xml:space="preserve">Sub-Awards/Sub-Contracts - in excess of $25,000 </v>
      </c>
      <c r="B528" s="75">
        <f>'Cover Sheet'!$D$17</f>
        <v>0</v>
      </c>
      <c r="C528" s="75">
        <f>'Cover Sheet'!$D$17</f>
        <v>0</v>
      </c>
      <c r="D528" s="1" t="s">
        <v>1368</v>
      </c>
      <c r="E528" s="130" t="s">
        <v>1292</v>
      </c>
      <c r="F528" s="136">
        <f>'General Fund Disbursements'!F697</f>
        <v>0</v>
      </c>
      <c r="G528" s="76" t="str">
        <f t="shared" si="14"/>
        <v>2018/19</v>
      </c>
      <c r="H528" s="75" t="str">
        <f t="shared" si="15"/>
        <v>2018/19</v>
      </c>
    </row>
    <row r="529" spans="1:8" x14ac:dyDescent="0.25">
      <c r="A529" s="121" t="str">
        <f>+'General Fund Disbursements'!C698</f>
        <v>Supplies and Materials</v>
      </c>
      <c r="B529" s="75">
        <f>'Cover Sheet'!$D$17</f>
        <v>0</v>
      </c>
      <c r="C529" s="75">
        <f>'Cover Sheet'!$D$17</f>
        <v>0</v>
      </c>
      <c r="D529" s="1" t="s">
        <v>1369</v>
      </c>
      <c r="E529" s="130" t="s">
        <v>423</v>
      </c>
      <c r="F529" s="136">
        <f>'General Fund Disbursements'!F698</f>
        <v>0</v>
      </c>
      <c r="G529" s="76" t="str">
        <f t="shared" si="14"/>
        <v>2018/19</v>
      </c>
      <c r="H529" s="75" t="str">
        <f t="shared" si="15"/>
        <v>2018/19</v>
      </c>
    </row>
    <row r="530" spans="1:8" x14ac:dyDescent="0.25">
      <c r="A530" s="121" t="str">
        <f>+'General Fund Disbursements'!C699</f>
        <v>E-Books</v>
      </c>
      <c r="B530" s="75">
        <f>'Cover Sheet'!$D$17</f>
        <v>0</v>
      </c>
      <c r="C530" s="75">
        <f>'Cover Sheet'!$D$17</f>
        <v>0</v>
      </c>
      <c r="D530" s="1" t="s">
        <v>1370</v>
      </c>
      <c r="E530" s="130" t="s">
        <v>937</v>
      </c>
      <c r="F530" s="136">
        <f>'General Fund Disbursements'!F699</f>
        <v>0</v>
      </c>
      <c r="G530" s="76" t="str">
        <f t="shared" si="14"/>
        <v>2018/19</v>
      </c>
      <c r="H530" s="75" t="str">
        <f t="shared" si="15"/>
        <v>2018/19</v>
      </c>
    </row>
    <row r="531" spans="1:8" x14ac:dyDescent="0.25">
      <c r="A531" s="121" t="str">
        <f>+'General Fund Disbursements'!C700</f>
        <v>Capital Outlay</v>
      </c>
      <c r="B531" s="75">
        <f>'Cover Sheet'!$D$17</f>
        <v>0</v>
      </c>
      <c r="C531" s="75">
        <f>'Cover Sheet'!$D$17</f>
        <v>0</v>
      </c>
      <c r="D531" s="1" t="s">
        <v>1371</v>
      </c>
      <c r="E531" s="130" t="s">
        <v>424</v>
      </c>
      <c r="F531" s="136">
        <f>'General Fund Disbursements'!F700</f>
        <v>0</v>
      </c>
      <c r="G531" s="76" t="str">
        <f t="shared" si="14"/>
        <v>2018/19</v>
      </c>
      <c r="H531" s="75" t="str">
        <f t="shared" si="15"/>
        <v>2018/19</v>
      </c>
    </row>
    <row r="532" spans="1:8" x14ac:dyDescent="0.25">
      <c r="A532" s="121" t="str">
        <f>+'General Fund Disbursements'!C701</f>
        <v>Other Expenses</v>
      </c>
      <c r="B532" s="75">
        <f>'Cover Sheet'!$D$17</f>
        <v>0</v>
      </c>
      <c r="C532" s="75">
        <f>'Cover Sheet'!$D$17</f>
        <v>0</v>
      </c>
      <c r="D532" s="1" t="s">
        <v>1372</v>
      </c>
      <c r="E532" s="130" t="s">
        <v>425</v>
      </c>
      <c r="F532" s="136">
        <f>'General Fund Disbursements'!F701</f>
        <v>0</v>
      </c>
      <c r="G532" s="76" t="str">
        <f t="shared" si="14"/>
        <v>2018/19</v>
      </c>
      <c r="H532" s="75" t="str">
        <f t="shared" si="15"/>
        <v>2018/19</v>
      </c>
    </row>
    <row r="533" spans="1:8" x14ac:dyDescent="0.25">
      <c r="A533" s="121" t="str">
        <f>+'General Fund Disbursements'!C703</f>
        <v>Total IDEA Special Projects (Add 100 through 600)</v>
      </c>
      <c r="B533" s="75">
        <f>'Cover Sheet'!$D$17</f>
        <v>0</v>
      </c>
      <c r="C533" s="75">
        <f>'Cover Sheet'!$D$17</f>
        <v>0</v>
      </c>
      <c r="D533" s="1" t="s">
        <v>1373</v>
      </c>
      <c r="E533" s="130" t="s">
        <v>426</v>
      </c>
      <c r="F533" s="136">
        <f>'General Fund Disbursements'!F703</f>
        <v>0</v>
      </c>
      <c r="G533" s="76" t="str">
        <f t="shared" si="14"/>
        <v>2018/19</v>
      </c>
      <c r="H533" s="75" t="str">
        <f t="shared" si="15"/>
        <v>2018/19</v>
      </c>
    </row>
    <row r="534" spans="1:8" x14ac:dyDescent="0.25">
      <c r="A534" s="121" t="str">
        <f>+'General Fund Disbursements'!C708</f>
        <v>Salaries</v>
      </c>
      <c r="B534" s="75">
        <f>'Cover Sheet'!$D$17</f>
        <v>0</v>
      </c>
      <c r="C534" s="75">
        <f>'Cover Sheet'!$D$17</f>
        <v>0</v>
      </c>
      <c r="D534" s="1" t="s">
        <v>1374</v>
      </c>
      <c r="E534" s="130" t="s">
        <v>1683</v>
      </c>
      <c r="F534" s="136">
        <f>'General Fund Disbursements'!F708</f>
        <v>0</v>
      </c>
      <c r="G534" s="76" t="str">
        <f t="shared" si="14"/>
        <v>2018/19</v>
      </c>
      <c r="H534" s="75" t="str">
        <f t="shared" si="15"/>
        <v>2018/19</v>
      </c>
    </row>
    <row r="535" spans="1:8" x14ac:dyDescent="0.25">
      <c r="A535" s="121" t="str">
        <f>+'General Fund Disbursements'!C709</f>
        <v>Salary - Stipends</v>
      </c>
      <c r="B535" s="75">
        <f>'Cover Sheet'!$D$17</f>
        <v>0</v>
      </c>
      <c r="C535" s="75">
        <f>'Cover Sheet'!$D$17</f>
        <v>0</v>
      </c>
      <c r="D535" s="1" t="s">
        <v>1375</v>
      </c>
      <c r="E535" s="130" t="s">
        <v>1684</v>
      </c>
      <c r="F535" s="136">
        <f>'General Fund Disbursements'!F709</f>
        <v>0</v>
      </c>
      <c r="G535" s="76" t="str">
        <f t="shared" si="14"/>
        <v>2018/19</v>
      </c>
      <c r="H535" s="75" t="str">
        <f t="shared" si="15"/>
        <v>2018/19</v>
      </c>
    </row>
    <row r="536" spans="1:8" x14ac:dyDescent="0.25">
      <c r="A536" s="121" t="str">
        <f>+'General Fund Disbursements'!C710</f>
        <v>Employee Benefits</v>
      </c>
      <c r="B536" s="75">
        <f>'Cover Sheet'!$D$17</f>
        <v>0</v>
      </c>
      <c r="C536" s="75">
        <f>'Cover Sheet'!$D$17</f>
        <v>0</v>
      </c>
      <c r="D536" s="1" t="s">
        <v>1376</v>
      </c>
      <c r="E536" s="130" t="s">
        <v>1685</v>
      </c>
      <c r="F536" s="136">
        <f>'General Fund Disbursements'!F710</f>
        <v>0</v>
      </c>
      <c r="G536" s="76" t="str">
        <f t="shared" si="14"/>
        <v>2018/19</v>
      </c>
      <c r="H536" s="75" t="str">
        <f t="shared" si="15"/>
        <v>2018/19</v>
      </c>
    </row>
    <row r="537" spans="1:8" x14ac:dyDescent="0.25">
      <c r="A537" s="121" t="str">
        <f>+'General Fund Disbursements'!C711</f>
        <v>Purchased Services</v>
      </c>
      <c r="B537" s="75">
        <f>'Cover Sheet'!$D$17</f>
        <v>0</v>
      </c>
      <c r="C537" s="75">
        <f>'Cover Sheet'!$D$17</f>
        <v>0</v>
      </c>
      <c r="D537" s="1" t="s">
        <v>1377</v>
      </c>
      <c r="E537" s="130" t="s">
        <v>1686</v>
      </c>
      <c r="F537" s="136">
        <f>'General Fund Disbursements'!F711</f>
        <v>0</v>
      </c>
      <c r="G537" s="76" t="str">
        <f t="shared" si="14"/>
        <v>2018/19</v>
      </c>
      <c r="H537" s="75" t="str">
        <f t="shared" si="15"/>
        <v>2018/19</v>
      </c>
    </row>
    <row r="538" spans="1:8" x14ac:dyDescent="0.25">
      <c r="A538" s="121" t="str">
        <f>+'General Fund Disbursements'!C712</f>
        <v>Distance Education &amp; Telecommunications</v>
      </c>
      <c r="B538" s="75">
        <f>'Cover Sheet'!$D$17</f>
        <v>0</v>
      </c>
      <c r="C538" s="75">
        <f>'Cover Sheet'!$D$17</f>
        <v>0</v>
      </c>
      <c r="D538" s="1" t="s">
        <v>1378</v>
      </c>
      <c r="E538" s="130" t="s">
        <v>1687</v>
      </c>
      <c r="F538" s="136">
        <f>'General Fund Disbursements'!F712</f>
        <v>0</v>
      </c>
      <c r="G538" s="76" t="str">
        <f t="shared" si="14"/>
        <v>2018/19</v>
      </c>
      <c r="H538" s="75" t="str">
        <f t="shared" si="15"/>
        <v>2018/19</v>
      </c>
    </row>
    <row r="539" spans="1:8" x14ac:dyDescent="0.25">
      <c r="A539" s="121" t="str">
        <f>+'General Fund Disbursements'!C713</f>
        <v>Sub-Awards/Sub-Contracts - $25,000 or Less</v>
      </c>
      <c r="B539" s="75">
        <f>'Cover Sheet'!$D$17</f>
        <v>0</v>
      </c>
      <c r="C539" s="75">
        <f>'Cover Sheet'!$D$17</f>
        <v>0</v>
      </c>
      <c r="D539" s="1" t="s">
        <v>1379</v>
      </c>
      <c r="E539" s="130" t="s">
        <v>1688</v>
      </c>
      <c r="F539" s="136">
        <f>'General Fund Disbursements'!F713</f>
        <v>0</v>
      </c>
      <c r="G539" s="76" t="str">
        <f t="shared" si="14"/>
        <v>2018/19</v>
      </c>
      <c r="H539" s="75" t="str">
        <f t="shared" si="15"/>
        <v>2018/19</v>
      </c>
    </row>
    <row r="540" spans="1:8" x14ac:dyDescent="0.25">
      <c r="A540" s="121" t="str">
        <f>+'General Fund Disbursements'!C714</f>
        <v xml:space="preserve">Sub-Awards/Sub-Contracts - in excess of $25,000 </v>
      </c>
      <c r="B540" s="75">
        <f>'Cover Sheet'!$D$17</f>
        <v>0</v>
      </c>
      <c r="C540" s="75">
        <f>'Cover Sheet'!$D$17</f>
        <v>0</v>
      </c>
      <c r="D540" s="1" t="s">
        <v>1380</v>
      </c>
      <c r="E540" s="130" t="s">
        <v>1689</v>
      </c>
      <c r="F540" s="136">
        <f>'General Fund Disbursements'!F714</f>
        <v>0</v>
      </c>
      <c r="G540" s="76" t="str">
        <f t="shared" si="14"/>
        <v>2018/19</v>
      </c>
      <c r="H540" s="75" t="str">
        <f t="shared" si="15"/>
        <v>2018/19</v>
      </c>
    </row>
    <row r="541" spans="1:8" x14ac:dyDescent="0.25">
      <c r="A541" s="121" t="str">
        <f>+'General Fund Disbursements'!C715</f>
        <v>Supplies and Materials</v>
      </c>
      <c r="B541" s="75">
        <f>'Cover Sheet'!$D$17</f>
        <v>0</v>
      </c>
      <c r="C541" s="75">
        <f>'Cover Sheet'!$D$17</f>
        <v>0</v>
      </c>
      <c r="D541" s="1" t="s">
        <v>1381</v>
      </c>
      <c r="E541" s="130" t="s">
        <v>1690</v>
      </c>
      <c r="F541" s="136">
        <f>'General Fund Disbursements'!F715</f>
        <v>0</v>
      </c>
      <c r="G541" s="76" t="str">
        <f t="shared" si="14"/>
        <v>2018/19</v>
      </c>
      <c r="H541" s="75" t="str">
        <f t="shared" si="15"/>
        <v>2018/19</v>
      </c>
    </row>
    <row r="542" spans="1:8" x14ac:dyDescent="0.25">
      <c r="A542" s="121" t="str">
        <f>+'General Fund Disbursements'!C716</f>
        <v>E-Books</v>
      </c>
      <c r="B542" s="75">
        <f>'Cover Sheet'!$D$17</f>
        <v>0</v>
      </c>
      <c r="C542" s="75">
        <f>'Cover Sheet'!$D$17</f>
        <v>0</v>
      </c>
      <c r="D542" s="1" t="s">
        <v>1382</v>
      </c>
      <c r="E542" s="130" t="s">
        <v>1691</v>
      </c>
      <c r="F542" s="136">
        <f>'General Fund Disbursements'!F716</f>
        <v>0</v>
      </c>
      <c r="G542" s="76" t="str">
        <f t="shared" si="14"/>
        <v>2018/19</v>
      </c>
      <c r="H542" s="75" t="str">
        <f t="shared" si="15"/>
        <v>2018/19</v>
      </c>
    </row>
    <row r="543" spans="1:8" x14ac:dyDescent="0.25">
      <c r="A543" s="121" t="str">
        <f>+'General Fund Disbursements'!C717</f>
        <v>Capital Outlay</v>
      </c>
      <c r="B543" s="75">
        <f>'Cover Sheet'!$D$17</f>
        <v>0</v>
      </c>
      <c r="C543" s="75">
        <f>'Cover Sheet'!$D$17</f>
        <v>0</v>
      </c>
      <c r="D543" s="1" t="s">
        <v>1383</v>
      </c>
      <c r="E543" s="130" t="s">
        <v>1692</v>
      </c>
      <c r="F543" s="136">
        <f>'General Fund Disbursements'!F717</f>
        <v>0</v>
      </c>
      <c r="G543" s="76" t="str">
        <f t="shared" si="14"/>
        <v>2018/19</v>
      </c>
      <c r="H543" s="75" t="str">
        <f t="shared" si="15"/>
        <v>2018/19</v>
      </c>
    </row>
    <row r="544" spans="1:8" x14ac:dyDescent="0.25">
      <c r="A544" s="121" t="str">
        <f>+'General Fund Disbursements'!C718</f>
        <v>Other Expenses</v>
      </c>
      <c r="B544" s="75">
        <f>'Cover Sheet'!$D$17</f>
        <v>0</v>
      </c>
      <c r="C544" s="75">
        <f>'Cover Sheet'!$D$17</f>
        <v>0</v>
      </c>
      <c r="D544" s="1" t="s">
        <v>1384</v>
      </c>
      <c r="E544" s="130" t="s">
        <v>1693</v>
      </c>
      <c r="F544" s="136">
        <f>'General Fund Disbursements'!F718</f>
        <v>0</v>
      </c>
      <c r="G544" s="76" t="str">
        <f t="shared" si="14"/>
        <v>2018/19</v>
      </c>
      <c r="H544" s="75" t="str">
        <f t="shared" si="15"/>
        <v>2018/19</v>
      </c>
    </row>
    <row r="545" spans="1:8" x14ac:dyDescent="0.25">
      <c r="A545" s="121" t="str">
        <f>+'General Fund Disbursements'!C720</f>
        <v>Total IDEA Part C Planning Region Team (PRT)</v>
      </c>
      <c r="B545" s="75">
        <f>'Cover Sheet'!$D$17</f>
        <v>0</v>
      </c>
      <c r="C545" s="75">
        <f>'Cover Sheet'!$D$17</f>
        <v>0</v>
      </c>
      <c r="D545" s="1" t="s">
        <v>1385</v>
      </c>
      <c r="E545" s="130" t="s">
        <v>1694</v>
      </c>
      <c r="F545" s="136">
        <f>'General Fund Disbursements'!F720</f>
        <v>0</v>
      </c>
      <c r="G545" s="76" t="str">
        <f t="shared" si="14"/>
        <v>2018/19</v>
      </c>
      <c r="H545" s="75" t="str">
        <f t="shared" si="15"/>
        <v>2018/19</v>
      </c>
    </row>
    <row r="546" spans="1:8" x14ac:dyDescent="0.25">
      <c r="A546" s="121" t="str">
        <f>+'General Fund Disbursements'!C726</f>
        <v>Salaries</v>
      </c>
      <c r="B546" s="75">
        <f>'Cover Sheet'!$D$17</f>
        <v>0</v>
      </c>
      <c r="C546" s="75">
        <f>'Cover Sheet'!$D$17</f>
        <v>0</v>
      </c>
      <c r="D546" s="1" t="s">
        <v>1386</v>
      </c>
      <c r="E546" s="130" t="s">
        <v>1295</v>
      </c>
      <c r="F546" s="136">
        <f>'General Fund Disbursements'!F726</f>
        <v>0</v>
      </c>
      <c r="G546" s="76" t="str">
        <f t="shared" si="14"/>
        <v>2018/19</v>
      </c>
      <c r="H546" s="75" t="str">
        <f t="shared" si="15"/>
        <v>2018/19</v>
      </c>
    </row>
    <row r="547" spans="1:8" x14ac:dyDescent="0.25">
      <c r="A547" s="121" t="str">
        <f>+'General Fund Disbursements'!C727</f>
        <v>Salary - Stipends</v>
      </c>
      <c r="B547" s="75">
        <f>'Cover Sheet'!$D$17</f>
        <v>0</v>
      </c>
      <c r="C547" s="75">
        <f>'Cover Sheet'!$D$17</f>
        <v>0</v>
      </c>
      <c r="D547" s="1" t="s">
        <v>1387</v>
      </c>
      <c r="E547" s="130" t="s">
        <v>1296</v>
      </c>
      <c r="F547" s="136">
        <f>'General Fund Disbursements'!F727</f>
        <v>0</v>
      </c>
      <c r="G547" s="76" t="str">
        <f t="shared" si="14"/>
        <v>2018/19</v>
      </c>
      <c r="H547" s="75" t="str">
        <f t="shared" si="15"/>
        <v>2018/19</v>
      </c>
    </row>
    <row r="548" spans="1:8" x14ac:dyDescent="0.25">
      <c r="A548" s="121" t="str">
        <f>+'General Fund Disbursements'!C728</f>
        <v>Employee Benefits</v>
      </c>
      <c r="B548" s="75">
        <f>'Cover Sheet'!$D$17</f>
        <v>0</v>
      </c>
      <c r="C548" s="75">
        <f>'Cover Sheet'!$D$17</f>
        <v>0</v>
      </c>
      <c r="D548" s="1" t="s">
        <v>1388</v>
      </c>
      <c r="E548" s="130" t="s">
        <v>1297</v>
      </c>
      <c r="F548" s="136">
        <f>'General Fund Disbursements'!F728</f>
        <v>0</v>
      </c>
      <c r="G548" s="76" t="str">
        <f t="shared" si="14"/>
        <v>2018/19</v>
      </c>
      <c r="H548" s="75" t="str">
        <f t="shared" si="15"/>
        <v>2018/19</v>
      </c>
    </row>
    <row r="549" spans="1:8" x14ac:dyDescent="0.25">
      <c r="A549" s="121" t="str">
        <f>+'General Fund Disbursements'!C729</f>
        <v>Purchased Services</v>
      </c>
      <c r="B549" s="75">
        <f>'Cover Sheet'!$D$17</f>
        <v>0</v>
      </c>
      <c r="C549" s="75">
        <f>'Cover Sheet'!$D$17</f>
        <v>0</v>
      </c>
      <c r="D549" s="1" t="s">
        <v>1389</v>
      </c>
      <c r="E549" s="130" t="s">
        <v>1298</v>
      </c>
      <c r="F549" s="136">
        <f>'General Fund Disbursements'!F729</f>
        <v>0</v>
      </c>
      <c r="G549" s="76" t="str">
        <f t="shared" si="14"/>
        <v>2018/19</v>
      </c>
      <c r="H549" s="75" t="str">
        <f t="shared" si="15"/>
        <v>2018/19</v>
      </c>
    </row>
    <row r="550" spans="1:8" x14ac:dyDescent="0.25">
      <c r="A550" s="121" t="str">
        <f>+'General Fund Disbursements'!C730</f>
        <v>Distance Education &amp; Telecommunications</v>
      </c>
      <c r="B550" s="75">
        <f>'Cover Sheet'!$D$17</f>
        <v>0</v>
      </c>
      <c r="C550" s="75">
        <f>'Cover Sheet'!$D$17</f>
        <v>0</v>
      </c>
      <c r="D550" s="1" t="s">
        <v>1390</v>
      </c>
      <c r="E550" s="130" t="s">
        <v>1299</v>
      </c>
      <c r="F550" s="136">
        <f>'General Fund Disbursements'!F730</f>
        <v>0</v>
      </c>
      <c r="G550" s="76" t="str">
        <f t="shared" si="14"/>
        <v>2018/19</v>
      </c>
      <c r="H550" s="75" t="str">
        <f t="shared" si="15"/>
        <v>2018/19</v>
      </c>
    </row>
    <row r="551" spans="1:8" x14ac:dyDescent="0.25">
      <c r="A551" s="121" t="str">
        <f>+'General Fund Disbursements'!C731</f>
        <v>Sub-Awards/Sub-Contracts - $25,000 or Less</v>
      </c>
      <c r="B551" s="75">
        <f>'Cover Sheet'!$D$17</f>
        <v>0</v>
      </c>
      <c r="C551" s="75">
        <f>'Cover Sheet'!$D$17</f>
        <v>0</v>
      </c>
      <c r="D551" s="1" t="s">
        <v>1391</v>
      </c>
      <c r="E551" s="130" t="s">
        <v>1300</v>
      </c>
      <c r="F551" s="136">
        <f>'General Fund Disbursements'!F731</f>
        <v>0</v>
      </c>
      <c r="G551" s="76" t="str">
        <f t="shared" si="14"/>
        <v>2018/19</v>
      </c>
      <c r="H551" s="75" t="str">
        <f t="shared" si="15"/>
        <v>2018/19</v>
      </c>
    </row>
    <row r="552" spans="1:8" x14ac:dyDescent="0.25">
      <c r="A552" s="121" t="str">
        <f>+'General Fund Disbursements'!C732</f>
        <v xml:space="preserve">Sub-Awards/Sub-Contracts - in excess of $25,000 </v>
      </c>
      <c r="B552" s="75">
        <f>'Cover Sheet'!$D$17</f>
        <v>0</v>
      </c>
      <c r="C552" s="75">
        <f>'Cover Sheet'!$D$17</f>
        <v>0</v>
      </c>
      <c r="D552" s="1" t="s">
        <v>1392</v>
      </c>
      <c r="E552" s="130" t="s">
        <v>1301</v>
      </c>
      <c r="F552" s="136">
        <f>'General Fund Disbursements'!F732</f>
        <v>0</v>
      </c>
      <c r="G552" s="76" t="str">
        <f t="shared" si="14"/>
        <v>2018/19</v>
      </c>
      <c r="H552" s="75" t="str">
        <f t="shared" si="15"/>
        <v>2018/19</v>
      </c>
    </row>
    <row r="553" spans="1:8" x14ac:dyDescent="0.25">
      <c r="A553" s="121" t="str">
        <f>+'General Fund Disbursements'!C733</f>
        <v>Supplies and Materials</v>
      </c>
      <c r="B553" s="75">
        <f>'Cover Sheet'!$D$17</f>
        <v>0</v>
      </c>
      <c r="C553" s="75">
        <f>'Cover Sheet'!$D$17</f>
        <v>0</v>
      </c>
      <c r="D553" s="1" t="s">
        <v>1393</v>
      </c>
      <c r="E553" s="130" t="s">
        <v>1302</v>
      </c>
      <c r="F553" s="136">
        <f>'General Fund Disbursements'!F733</f>
        <v>0</v>
      </c>
      <c r="G553" s="76" t="str">
        <f t="shared" si="14"/>
        <v>2018/19</v>
      </c>
      <c r="H553" s="75" t="str">
        <f t="shared" si="15"/>
        <v>2018/19</v>
      </c>
    </row>
    <row r="554" spans="1:8" x14ac:dyDescent="0.25">
      <c r="A554" s="121" t="str">
        <f>+'General Fund Disbursements'!C734</f>
        <v>E-Books</v>
      </c>
      <c r="B554" s="75">
        <f>'Cover Sheet'!$D$17</f>
        <v>0</v>
      </c>
      <c r="C554" s="75">
        <f>'Cover Sheet'!$D$17</f>
        <v>0</v>
      </c>
      <c r="D554" s="1" t="s">
        <v>1394</v>
      </c>
      <c r="E554" s="130" t="s">
        <v>1303</v>
      </c>
      <c r="F554" s="136">
        <f>'General Fund Disbursements'!F734</f>
        <v>0</v>
      </c>
      <c r="G554" s="76" t="str">
        <f t="shared" si="14"/>
        <v>2018/19</v>
      </c>
      <c r="H554" s="75" t="str">
        <f t="shared" si="15"/>
        <v>2018/19</v>
      </c>
    </row>
    <row r="555" spans="1:8" x14ac:dyDescent="0.25">
      <c r="A555" s="121" t="str">
        <f>+'General Fund Disbursements'!C735</f>
        <v>Capital Outlay</v>
      </c>
      <c r="B555" s="75">
        <f>'Cover Sheet'!$D$17</f>
        <v>0</v>
      </c>
      <c r="C555" s="75">
        <f>'Cover Sheet'!$D$17</f>
        <v>0</v>
      </c>
      <c r="D555" s="1" t="s">
        <v>1395</v>
      </c>
      <c r="E555" s="130" t="s">
        <v>1304</v>
      </c>
      <c r="F555" s="136">
        <f>'General Fund Disbursements'!F735</f>
        <v>0</v>
      </c>
      <c r="G555" s="76" t="str">
        <f t="shared" si="14"/>
        <v>2018/19</v>
      </c>
      <c r="H555" s="75" t="str">
        <f t="shared" si="15"/>
        <v>2018/19</v>
      </c>
    </row>
    <row r="556" spans="1:8" x14ac:dyDescent="0.25">
      <c r="A556" s="121" t="str">
        <f>+'General Fund Disbursements'!C736</f>
        <v>Other Expenses</v>
      </c>
      <c r="B556" s="75">
        <f>'Cover Sheet'!$D$17</f>
        <v>0</v>
      </c>
      <c r="C556" s="75">
        <f>'Cover Sheet'!$D$17</f>
        <v>0</v>
      </c>
      <c r="D556" s="1" t="s">
        <v>1396</v>
      </c>
      <c r="E556" s="130" t="s">
        <v>1305</v>
      </c>
      <c r="F556" s="136">
        <f>'General Fund Disbursements'!F736</f>
        <v>0</v>
      </c>
      <c r="G556" s="76" t="str">
        <f t="shared" si="14"/>
        <v>2018/19</v>
      </c>
      <c r="H556" s="75" t="str">
        <f t="shared" si="15"/>
        <v>2018/19</v>
      </c>
    </row>
    <row r="557" spans="1:8" x14ac:dyDescent="0.25">
      <c r="A557" s="121" t="str">
        <f>+'General Fund Disbursements'!C738</f>
        <v>Total IDEA Special Projects (Add 100 through 600)</v>
      </c>
      <c r="B557" s="75">
        <f>'Cover Sheet'!$D$17</f>
        <v>0</v>
      </c>
      <c r="C557" s="75">
        <f>'Cover Sheet'!$D$17</f>
        <v>0</v>
      </c>
      <c r="D557" s="1" t="s">
        <v>1397</v>
      </c>
      <c r="E557" s="130" t="s">
        <v>1306</v>
      </c>
      <c r="F557" s="136">
        <f>'General Fund Disbursements'!F738</f>
        <v>0</v>
      </c>
      <c r="G557" s="76" t="str">
        <f t="shared" si="14"/>
        <v>2018/19</v>
      </c>
      <c r="H557" s="75" t="str">
        <f t="shared" si="15"/>
        <v>2018/19</v>
      </c>
    </row>
    <row r="558" spans="1:8" x14ac:dyDescent="0.25">
      <c r="A558" s="121" t="str">
        <f>+'General Fund Disbursements'!C743</f>
        <v>Salaries</v>
      </c>
      <c r="B558" s="75">
        <f>'Cover Sheet'!$D$17</f>
        <v>0</v>
      </c>
      <c r="C558" s="75">
        <f>'Cover Sheet'!$D$17</f>
        <v>0</v>
      </c>
      <c r="D558" s="1" t="s">
        <v>1398</v>
      </c>
      <c r="E558" s="130" t="s">
        <v>1695</v>
      </c>
      <c r="F558" s="136">
        <f>'General Fund Disbursements'!F743</f>
        <v>0</v>
      </c>
      <c r="G558" s="76" t="str">
        <f t="shared" si="14"/>
        <v>2018/19</v>
      </c>
      <c r="H558" s="75" t="str">
        <f t="shared" si="15"/>
        <v>2018/19</v>
      </c>
    </row>
    <row r="559" spans="1:8" x14ac:dyDescent="0.25">
      <c r="A559" s="121" t="str">
        <f>+'General Fund Disbursements'!C744</f>
        <v>Salary - Stipends</v>
      </c>
      <c r="B559" s="75">
        <f>'Cover Sheet'!$D$17</f>
        <v>0</v>
      </c>
      <c r="C559" s="75">
        <f>'Cover Sheet'!$D$17</f>
        <v>0</v>
      </c>
      <c r="D559" s="1" t="s">
        <v>1399</v>
      </c>
      <c r="E559" s="130" t="s">
        <v>1696</v>
      </c>
      <c r="F559" s="136">
        <f>'General Fund Disbursements'!F744</f>
        <v>0</v>
      </c>
      <c r="G559" s="76" t="str">
        <f t="shared" ref="G559:G568" si="16">$G$2</f>
        <v>2018/19</v>
      </c>
      <c r="H559" s="75" t="str">
        <f t="shared" ref="H559:H568" si="17">$H$2</f>
        <v>2018/19</v>
      </c>
    </row>
    <row r="560" spans="1:8" x14ac:dyDescent="0.25">
      <c r="A560" s="121" t="str">
        <f>+'General Fund Disbursements'!C745</f>
        <v>Employee Benefits</v>
      </c>
      <c r="B560" s="75">
        <f>'Cover Sheet'!$D$17</f>
        <v>0</v>
      </c>
      <c r="C560" s="75">
        <f>'Cover Sheet'!$D$17</f>
        <v>0</v>
      </c>
      <c r="D560" s="1" t="s">
        <v>1400</v>
      </c>
      <c r="E560" s="130" t="s">
        <v>1697</v>
      </c>
      <c r="F560" s="136">
        <f>'General Fund Disbursements'!F745</f>
        <v>0</v>
      </c>
      <c r="G560" s="76" t="str">
        <f t="shared" si="16"/>
        <v>2018/19</v>
      </c>
      <c r="H560" s="75" t="str">
        <f t="shared" si="17"/>
        <v>2018/19</v>
      </c>
    </row>
    <row r="561" spans="1:8" x14ac:dyDescent="0.25">
      <c r="A561" s="121" t="str">
        <f>+'General Fund Disbursements'!C746</f>
        <v>Purchased Services</v>
      </c>
      <c r="B561" s="75">
        <f>'Cover Sheet'!$D$17</f>
        <v>0</v>
      </c>
      <c r="C561" s="75">
        <f>'Cover Sheet'!$D$17</f>
        <v>0</v>
      </c>
      <c r="D561" s="1" t="s">
        <v>1401</v>
      </c>
      <c r="E561" s="130" t="s">
        <v>1698</v>
      </c>
      <c r="F561" s="136">
        <f>'General Fund Disbursements'!F746</f>
        <v>0</v>
      </c>
      <c r="G561" s="76" t="str">
        <f t="shared" si="16"/>
        <v>2018/19</v>
      </c>
      <c r="H561" s="75" t="str">
        <f t="shared" si="17"/>
        <v>2018/19</v>
      </c>
    </row>
    <row r="562" spans="1:8" x14ac:dyDescent="0.25">
      <c r="A562" s="121" t="str">
        <f>+'General Fund Disbursements'!C747</f>
        <v>Distance Education &amp; Telecommunications</v>
      </c>
      <c r="B562" s="75">
        <f>'Cover Sheet'!$D$17</f>
        <v>0</v>
      </c>
      <c r="C562" s="75">
        <f>'Cover Sheet'!$D$17</f>
        <v>0</v>
      </c>
      <c r="D562" s="1" t="s">
        <v>1402</v>
      </c>
      <c r="E562" s="130" t="s">
        <v>1699</v>
      </c>
      <c r="F562" s="136">
        <f>'General Fund Disbursements'!F747</f>
        <v>0</v>
      </c>
      <c r="G562" s="76" t="str">
        <f t="shared" si="16"/>
        <v>2018/19</v>
      </c>
      <c r="H562" s="75" t="str">
        <f t="shared" si="17"/>
        <v>2018/19</v>
      </c>
    </row>
    <row r="563" spans="1:8" x14ac:dyDescent="0.25">
      <c r="A563" s="121" t="str">
        <f>+'General Fund Disbursements'!C748</f>
        <v>Sub-Awards/Sub-Contracts - $25,000 or Less</v>
      </c>
      <c r="B563" s="75">
        <f>'Cover Sheet'!$D$17</f>
        <v>0</v>
      </c>
      <c r="C563" s="75">
        <f>'Cover Sheet'!$D$17</f>
        <v>0</v>
      </c>
      <c r="D563" s="1" t="s">
        <v>1403</v>
      </c>
      <c r="E563" s="130" t="s">
        <v>1700</v>
      </c>
      <c r="F563" s="136">
        <f>'General Fund Disbursements'!F748</f>
        <v>0</v>
      </c>
      <c r="G563" s="76" t="str">
        <f t="shared" si="16"/>
        <v>2018/19</v>
      </c>
      <c r="H563" s="75" t="str">
        <f t="shared" si="17"/>
        <v>2018/19</v>
      </c>
    </row>
    <row r="564" spans="1:8" x14ac:dyDescent="0.25">
      <c r="A564" s="121" t="str">
        <f>+'General Fund Disbursements'!C749</f>
        <v xml:space="preserve">Sub-Awards/Sub-Contracts - in excess of $25,000 </v>
      </c>
      <c r="B564" s="75">
        <f>'Cover Sheet'!$D$17</f>
        <v>0</v>
      </c>
      <c r="C564" s="75">
        <f>'Cover Sheet'!$D$17</f>
        <v>0</v>
      </c>
      <c r="D564" s="1" t="s">
        <v>1404</v>
      </c>
      <c r="E564" s="130" t="s">
        <v>1701</v>
      </c>
      <c r="F564" s="136">
        <f>'General Fund Disbursements'!F749</f>
        <v>0</v>
      </c>
      <c r="G564" s="76" t="str">
        <f t="shared" si="16"/>
        <v>2018/19</v>
      </c>
      <c r="H564" s="75" t="str">
        <f t="shared" si="17"/>
        <v>2018/19</v>
      </c>
    </row>
    <row r="565" spans="1:8" x14ac:dyDescent="0.25">
      <c r="A565" s="121" t="str">
        <f>+'General Fund Disbursements'!C750</f>
        <v>Supplies and Materials</v>
      </c>
      <c r="B565" s="75">
        <f>'Cover Sheet'!$D$17</f>
        <v>0</v>
      </c>
      <c r="C565" s="75">
        <f>'Cover Sheet'!$D$17</f>
        <v>0</v>
      </c>
      <c r="D565" s="1" t="s">
        <v>1405</v>
      </c>
      <c r="E565" s="130" t="s">
        <v>1702</v>
      </c>
      <c r="F565" s="136">
        <f>'General Fund Disbursements'!F750</f>
        <v>0</v>
      </c>
      <c r="G565" s="76" t="str">
        <f t="shared" si="16"/>
        <v>2018/19</v>
      </c>
      <c r="H565" s="75" t="str">
        <f t="shared" si="17"/>
        <v>2018/19</v>
      </c>
    </row>
    <row r="566" spans="1:8" x14ac:dyDescent="0.25">
      <c r="A566" s="121" t="str">
        <f>+'General Fund Disbursements'!C751</f>
        <v>E-Books</v>
      </c>
      <c r="B566" s="75">
        <f>'Cover Sheet'!$D$17</f>
        <v>0</v>
      </c>
      <c r="C566" s="75">
        <f>'Cover Sheet'!$D$17</f>
        <v>0</v>
      </c>
      <c r="D566" s="1" t="s">
        <v>1406</v>
      </c>
      <c r="E566" s="130" t="s">
        <v>1703</v>
      </c>
      <c r="F566" s="136">
        <f>'General Fund Disbursements'!F751</f>
        <v>0</v>
      </c>
      <c r="G566" s="76" t="str">
        <f t="shared" si="16"/>
        <v>2018/19</v>
      </c>
      <c r="H566" s="75" t="str">
        <f t="shared" si="17"/>
        <v>2018/19</v>
      </c>
    </row>
    <row r="567" spans="1:8" x14ac:dyDescent="0.25">
      <c r="A567" s="121" t="str">
        <f>+'General Fund Disbursements'!C752</f>
        <v>Capital Outlay</v>
      </c>
      <c r="B567" s="75">
        <f>'Cover Sheet'!$D$17</f>
        <v>0</v>
      </c>
      <c r="C567" s="75">
        <f>'Cover Sheet'!$D$17</f>
        <v>0</v>
      </c>
      <c r="D567" s="1" t="s">
        <v>1407</v>
      </c>
      <c r="E567" s="130" t="s">
        <v>1704</v>
      </c>
      <c r="F567" s="136">
        <f>'General Fund Disbursements'!F752</f>
        <v>0</v>
      </c>
      <c r="G567" s="76" t="str">
        <f t="shared" si="16"/>
        <v>2018/19</v>
      </c>
      <c r="H567" s="75" t="str">
        <f t="shared" si="17"/>
        <v>2018/19</v>
      </c>
    </row>
    <row r="568" spans="1:8" x14ac:dyDescent="0.25">
      <c r="A568" s="121" t="str">
        <f>+'General Fund Disbursements'!C753</f>
        <v>Other Expenses</v>
      </c>
      <c r="B568" s="75">
        <f>'Cover Sheet'!$D$17</f>
        <v>0</v>
      </c>
      <c r="C568" s="75">
        <f>'Cover Sheet'!$D$17</f>
        <v>0</v>
      </c>
      <c r="D568" s="1" t="s">
        <v>1408</v>
      </c>
      <c r="E568" s="130" t="s">
        <v>1705</v>
      </c>
      <c r="F568" s="136">
        <f>'General Fund Disbursements'!F753</f>
        <v>0</v>
      </c>
      <c r="G568" s="76" t="str">
        <f t="shared" si="16"/>
        <v>2018/19</v>
      </c>
      <c r="H568" s="75" t="str">
        <f t="shared" si="17"/>
        <v>2018/19</v>
      </c>
    </row>
    <row r="569" spans="1:8" x14ac:dyDescent="0.25">
      <c r="A569" s="121" t="str">
        <f>+'General Fund Disbursements'!C755</f>
        <v xml:space="preserve">Total IDEA Part B (611) Base Allocation - School Age </v>
      </c>
      <c r="B569" s="75">
        <f>'Cover Sheet'!$D$17</f>
        <v>0</v>
      </c>
      <c r="C569" s="75">
        <f>'Cover Sheet'!$D$17</f>
        <v>0</v>
      </c>
      <c r="D569" s="1" t="s">
        <v>1409</v>
      </c>
      <c r="E569" s="130" t="s">
        <v>1706</v>
      </c>
      <c r="F569" s="136">
        <f>'General Fund Disbursements'!F755</f>
        <v>0</v>
      </c>
      <c r="G569" s="76" t="str">
        <f t="shared" ref="G569:G641" si="18">$G$2</f>
        <v>2018/19</v>
      </c>
      <c r="H569" s="75" t="str">
        <f t="shared" ref="H569:H641" si="19">$H$2</f>
        <v>2018/19</v>
      </c>
    </row>
    <row r="570" spans="1:8" x14ac:dyDescent="0.25">
      <c r="A570" s="121" t="str">
        <f>+'General Fund Disbursements'!C761</f>
        <v>Salaries</v>
      </c>
      <c r="B570" s="75">
        <f>'Cover Sheet'!$D$17</f>
        <v>0</v>
      </c>
      <c r="C570" s="75">
        <f>'Cover Sheet'!$D$17</f>
        <v>0</v>
      </c>
      <c r="D570" s="1" t="s">
        <v>1410</v>
      </c>
      <c r="E570" s="130" t="s">
        <v>427</v>
      </c>
      <c r="F570" s="136">
        <f>'General Fund Disbursements'!F761</f>
        <v>0</v>
      </c>
      <c r="G570" s="76" t="str">
        <f t="shared" si="18"/>
        <v>2018/19</v>
      </c>
      <c r="H570" s="75" t="str">
        <f t="shared" si="19"/>
        <v>2018/19</v>
      </c>
    </row>
    <row r="571" spans="1:8" x14ac:dyDescent="0.25">
      <c r="A571" s="121" t="str">
        <f>+'General Fund Disbursements'!C762</f>
        <v>Salary - Stipends</v>
      </c>
      <c r="B571" s="75">
        <f>'Cover Sheet'!$D$17</f>
        <v>0</v>
      </c>
      <c r="C571" s="75">
        <f>'Cover Sheet'!$D$17</f>
        <v>0</v>
      </c>
      <c r="D571" s="1" t="s">
        <v>1411</v>
      </c>
      <c r="E571" s="130" t="s">
        <v>428</v>
      </c>
      <c r="F571" s="136">
        <f>'General Fund Disbursements'!F762</f>
        <v>0</v>
      </c>
      <c r="G571" s="76" t="str">
        <f t="shared" si="18"/>
        <v>2018/19</v>
      </c>
      <c r="H571" s="75" t="str">
        <f t="shared" si="19"/>
        <v>2018/19</v>
      </c>
    </row>
    <row r="572" spans="1:8" x14ac:dyDescent="0.25">
      <c r="A572" s="121" t="str">
        <f>+'General Fund Disbursements'!C763</f>
        <v>Employee Benefits</v>
      </c>
      <c r="B572" s="75">
        <f>'Cover Sheet'!$D$17</f>
        <v>0</v>
      </c>
      <c r="C572" s="75">
        <f>'Cover Sheet'!$D$17</f>
        <v>0</v>
      </c>
      <c r="D572" s="1" t="s">
        <v>1412</v>
      </c>
      <c r="E572" s="130" t="s">
        <v>429</v>
      </c>
      <c r="F572" s="136">
        <f>'General Fund Disbursements'!F763</f>
        <v>0</v>
      </c>
      <c r="G572" s="76" t="str">
        <f t="shared" si="18"/>
        <v>2018/19</v>
      </c>
      <c r="H572" s="75" t="str">
        <f t="shared" si="19"/>
        <v>2018/19</v>
      </c>
    </row>
    <row r="573" spans="1:8" x14ac:dyDescent="0.25">
      <c r="A573" s="121" t="str">
        <f>+'General Fund Disbursements'!C764</f>
        <v>Purchased Services</v>
      </c>
      <c r="B573" s="75">
        <f>'Cover Sheet'!$D$17</f>
        <v>0</v>
      </c>
      <c r="C573" s="75">
        <f>'Cover Sheet'!$D$17</f>
        <v>0</v>
      </c>
      <c r="D573" s="1" t="s">
        <v>1413</v>
      </c>
      <c r="E573" s="130" t="s">
        <v>430</v>
      </c>
      <c r="F573" s="136">
        <f>'General Fund Disbursements'!F764</f>
        <v>0</v>
      </c>
      <c r="G573" s="76" t="str">
        <f t="shared" si="18"/>
        <v>2018/19</v>
      </c>
      <c r="H573" s="75" t="str">
        <f t="shared" si="19"/>
        <v>2018/19</v>
      </c>
    </row>
    <row r="574" spans="1:8" x14ac:dyDescent="0.25">
      <c r="A574" s="121" t="str">
        <f>+'General Fund Disbursements'!C765</f>
        <v>Distance Education &amp; Telecommunications</v>
      </c>
      <c r="B574" s="75">
        <f>'Cover Sheet'!$D$17</f>
        <v>0</v>
      </c>
      <c r="C574" s="75">
        <f>'Cover Sheet'!$D$17</f>
        <v>0</v>
      </c>
      <c r="D574" s="1" t="s">
        <v>1414</v>
      </c>
      <c r="E574" s="130" t="s">
        <v>431</v>
      </c>
      <c r="F574" s="136">
        <f>'General Fund Disbursements'!F765</f>
        <v>0</v>
      </c>
      <c r="G574" s="76" t="str">
        <f t="shared" si="18"/>
        <v>2018/19</v>
      </c>
      <c r="H574" s="75" t="str">
        <f t="shared" si="19"/>
        <v>2018/19</v>
      </c>
    </row>
    <row r="575" spans="1:8" x14ac:dyDescent="0.25">
      <c r="A575" s="121" t="str">
        <f>+'General Fund Disbursements'!C766</f>
        <v>Sub-Awards/Sub-Contracts - $25,000 or Less</v>
      </c>
      <c r="B575" s="75">
        <f>'Cover Sheet'!$D$17</f>
        <v>0</v>
      </c>
      <c r="C575" s="75">
        <f>'Cover Sheet'!$D$17</f>
        <v>0</v>
      </c>
      <c r="D575" s="1" t="s">
        <v>1415</v>
      </c>
      <c r="E575" s="130" t="s">
        <v>1293</v>
      </c>
      <c r="F575" s="136">
        <f>'General Fund Disbursements'!F766</f>
        <v>0</v>
      </c>
      <c r="G575" s="76" t="str">
        <f t="shared" si="18"/>
        <v>2018/19</v>
      </c>
      <c r="H575" s="75" t="str">
        <f t="shared" si="19"/>
        <v>2018/19</v>
      </c>
    </row>
    <row r="576" spans="1:8" x14ac:dyDescent="0.25">
      <c r="A576" s="121" t="str">
        <f>+'General Fund Disbursements'!C767</f>
        <v xml:space="preserve">Sub-Awards/Sub-Contracts - in excess of $25,000 </v>
      </c>
      <c r="B576" s="75">
        <f>'Cover Sheet'!$D$17</f>
        <v>0</v>
      </c>
      <c r="C576" s="75">
        <f>'Cover Sheet'!$D$17</f>
        <v>0</v>
      </c>
      <c r="D576" s="1" t="s">
        <v>1416</v>
      </c>
      <c r="E576" s="130" t="s">
        <v>1294</v>
      </c>
      <c r="F576" s="136">
        <f>'General Fund Disbursements'!F767</f>
        <v>0</v>
      </c>
      <c r="G576" s="76" t="str">
        <f t="shared" si="18"/>
        <v>2018/19</v>
      </c>
      <c r="H576" s="75" t="str">
        <f t="shared" si="19"/>
        <v>2018/19</v>
      </c>
    </row>
    <row r="577" spans="1:8" x14ac:dyDescent="0.25">
      <c r="A577" s="121" t="str">
        <f>+'General Fund Disbursements'!C768</f>
        <v>Supplies and Materials</v>
      </c>
      <c r="B577" s="75">
        <f>'Cover Sheet'!$D$17</f>
        <v>0</v>
      </c>
      <c r="C577" s="75">
        <f>'Cover Sheet'!$D$17</f>
        <v>0</v>
      </c>
      <c r="D577" s="1" t="s">
        <v>1417</v>
      </c>
      <c r="E577" s="130" t="s">
        <v>432</v>
      </c>
      <c r="F577" s="136">
        <f>'General Fund Disbursements'!F768</f>
        <v>0</v>
      </c>
      <c r="G577" s="76" t="str">
        <f t="shared" si="18"/>
        <v>2018/19</v>
      </c>
      <c r="H577" s="75" t="str">
        <f t="shared" si="19"/>
        <v>2018/19</v>
      </c>
    </row>
    <row r="578" spans="1:8" x14ac:dyDescent="0.25">
      <c r="A578" s="121" t="str">
        <f>+'General Fund Disbursements'!C769</f>
        <v>E-Books</v>
      </c>
      <c r="B578" s="75">
        <f>'Cover Sheet'!$D$17</f>
        <v>0</v>
      </c>
      <c r="C578" s="75">
        <f>'Cover Sheet'!$D$17</f>
        <v>0</v>
      </c>
      <c r="D578" s="1" t="s">
        <v>1418</v>
      </c>
      <c r="E578" s="130" t="s">
        <v>938</v>
      </c>
      <c r="F578" s="136">
        <f>'General Fund Disbursements'!F769</f>
        <v>0</v>
      </c>
      <c r="G578" s="76" t="str">
        <f t="shared" si="18"/>
        <v>2018/19</v>
      </c>
      <c r="H578" s="75" t="str">
        <f t="shared" si="19"/>
        <v>2018/19</v>
      </c>
    </row>
    <row r="579" spans="1:8" x14ac:dyDescent="0.25">
      <c r="A579" s="121" t="str">
        <f>+'General Fund Disbursements'!C770</f>
        <v>Capital Outlay</v>
      </c>
      <c r="B579" s="75">
        <f>'Cover Sheet'!$D$17</f>
        <v>0</v>
      </c>
      <c r="C579" s="75">
        <f>'Cover Sheet'!$D$17</f>
        <v>0</v>
      </c>
      <c r="D579" s="1" t="s">
        <v>1419</v>
      </c>
      <c r="E579" s="130" t="s">
        <v>433</v>
      </c>
      <c r="F579" s="136">
        <f>'General Fund Disbursements'!F770</f>
        <v>0</v>
      </c>
      <c r="G579" s="76" t="str">
        <f t="shared" si="18"/>
        <v>2018/19</v>
      </c>
      <c r="H579" s="75" t="str">
        <f t="shared" si="19"/>
        <v>2018/19</v>
      </c>
    </row>
    <row r="580" spans="1:8" x14ac:dyDescent="0.25">
      <c r="A580" s="121" t="str">
        <f>+'General Fund Disbursements'!C771</f>
        <v>Other Expenses</v>
      </c>
      <c r="B580" s="75">
        <f>'Cover Sheet'!$D$17</f>
        <v>0</v>
      </c>
      <c r="C580" s="75">
        <f>'Cover Sheet'!$D$17</f>
        <v>0</v>
      </c>
      <c r="D580" s="1" t="s">
        <v>1420</v>
      </c>
      <c r="E580" s="130" t="s">
        <v>434</v>
      </c>
      <c r="F580" s="136">
        <f>'General Fund Disbursements'!F771</f>
        <v>0</v>
      </c>
      <c r="G580" s="76" t="str">
        <f t="shared" si="18"/>
        <v>2018/19</v>
      </c>
      <c r="H580" s="75" t="str">
        <f t="shared" si="19"/>
        <v>2018/19</v>
      </c>
    </row>
    <row r="581" spans="1:8" x14ac:dyDescent="0.25">
      <c r="A581" s="121" t="str">
        <f>+'General Fund Disbursements'!C773</f>
        <v>Total Other Federal Non-Categorical Expenditures (Add 100 through 600)</v>
      </c>
      <c r="B581" s="75">
        <f>'Cover Sheet'!$D$17</f>
        <v>0</v>
      </c>
      <c r="C581" s="75">
        <f>'Cover Sheet'!$D$17</f>
        <v>0</v>
      </c>
      <c r="D581" s="1" t="s">
        <v>1421</v>
      </c>
      <c r="E581" s="130" t="s">
        <v>435</v>
      </c>
      <c r="F581" s="136">
        <f>'General Fund Disbursements'!F773</f>
        <v>0</v>
      </c>
      <c r="G581" s="76" t="str">
        <f t="shared" si="18"/>
        <v>2018/19</v>
      </c>
      <c r="H581" s="75" t="str">
        <f t="shared" si="19"/>
        <v>2018/19</v>
      </c>
    </row>
    <row r="582" spans="1:8" x14ac:dyDescent="0.25">
      <c r="A582" s="121" t="str">
        <f>+'General Fund Disbursements'!C778</f>
        <v>Salaries</v>
      </c>
      <c r="B582" s="75">
        <f>'Cover Sheet'!$D$17</f>
        <v>0</v>
      </c>
      <c r="C582" s="75">
        <f>'Cover Sheet'!$D$17</f>
        <v>0</v>
      </c>
      <c r="D582" s="1" t="s">
        <v>1422</v>
      </c>
      <c r="E582" s="130" t="s">
        <v>436</v>
      </c>
      <c r="F582" s="136">
        <f>'General Fund Disbursements'!F778</f>
        <v>0</v>
      </c>
      <c r="G582" s="76" t="str">
        <f t="shared" si="18"/>
        <v>2018/19</v>
      </c>
      <c r="H582" s="75" t="str">
        <f t="shared" si="19"/>
        <v>2018/19</v>
      </c>
    </row>
    <row r="583" spans="1:8" x14ac:dyDescent="0.25">
      <c r="A583" s="121" t="str">
        <f>+'General Fund Disbursements'!C779</f>
        <v>Salary - Stipends</v>
      </c>
      <c r="B583" s="75">
        <f>'Cover Sheet'!$D$17</f>
        <v>0</v>
      </c>
      <c r="C583" s="75">
        <f>'Cover Sheet'!$D$17</f>
        <v>0</v>
      </c>
      <c r="D583" s="1" t="s">
        <v>1423</v>
      </c>
      <c r="E583" s="130" t="s">
        <v>437</v>
      </c>
      <c r="F583" s="136">
        <f>'General Fund Disbursements'!F779</f>
        <v>0</v>
      </c>
      <c r="G583" s="76" t="str">
        <f t="shared" si="18"/>
        <v>2018/19</v>
      </c>
      <c r="H583" s="75" t="str">
        <f t="shared" si="19"/>
        <v>2018/19</v>
      </c>
    </row>
    <row r="584" spans="1:8" x14ac:dyDescent="0.25">
      <c r="A584" s="121" t="str">
        <f>+'General Fund Disbursements'!C780</f>
        <v>Employee Benefits</v>
      </c>
      <c r="B584" s="75">
        <f>'Cover Sheet'!$D$17</f>
        <v>0</v>
      </c>
      <c r="C584" s="75">
        <f>'Cover Sheet'!$D$17</f>
        <v>0</v>
      </c>
      <c r="D584" s="1" t="s">
        <v>1424</v>
      </c>
      <c r="E584" s="130" t="s">
        <v>438</v>
      </c>
      <c r="F584" s="136">
        <f>'General Fund Disbursements'!F780</f>
        <v>0</v>
      </c>
      <c r="G584" s="76" t="str">
        <f t="shared" si="18"/>
        <v>2018/19</v>
      </c>
      <c r="H584" s="75" t="str">
        <f t="shared" si="19"/>
        <v>2018/19</v>
      </c>
    </row>
    <row r="585" spans="1:8" x14ac:dyDescent="0.25">
      <c r="A585" s="121" t="str">
        <f>+'General Fund Disbursements'!C781</f>
        <v>Purchased Services</v>
      </c>
      <c r="B585" s="75">
        <f>'Cover Sheet'!$D$17</f>
        <v>0</v>
      </c>
      <c r="C585" s="75">
        <f>'Cover Sheet'!$D$17</f>
        <v>0</v>
      </c>
      <c r="D585" s="1" t="s">
        <v>1425</v>
      </c>
      <c r="E585" s="130" t="s">
        <v>439</v>
      </c>
      <c r="F585" s="136">
        <f>'General Fund Disbursements'!F781</f>
        <v>0</v>
      </c>
      <c r="G585" s="76" t="str">
        <f t="shared" si="18"/>
        <v>2018/19</v>
      </c>
      <c r="H585" s="75" t="str">
        <f t="shared" si="19"/>
        <v>2018/19</v>
      </c>
    </row>
    <row r="586" spans="1:8" x14ac:dyDescent="0.25">
      <c r="A586" s="121" t="str">
        <f>+'General Fund Disbursements'!C782</f>
        <v>Distance Education &amp; Telecommunications</v>
      </c>
      <c r="B586" s="75">
        <f>'Cover Sheet'!$D$17</f>
        <v>0</v>
      </c>
      <c r="C586" s="75">
        <f>'Cover Sheet'!$D$17</f>
        <v>0</v>
      </c>
      <c r="D586" s="1" t="s">
        <v>1426</v>
      </c>
      <c r="E586" s="130" t="s">
        <v>440</v>
      </c>
      <c r="F586" s="136">
        <f>'General Fund Disbursements'!F782</f>
        <v>0</v>
      </c>
      <c r="G586" s="76" t="str">
        <f t="shared" si="18"/>
        <v>2018/19</v>
      </c>
      <c r="H586" s="75" t="str">
        <f t="shared" si="19"/>
        <v>2018/19</v>
      </c>
    </row>
    <row r="587" spans="1:8" x14ac:dyDescent="0.25">
      <c r="A587" s="121" t="str">
        <f>+'General Fund Disbursements'!C783</f>
        <v>Sub-Awards/Sub-Contracts - $25,000 or Less</v>
      </c>
      <c r="B587" s="75">
        <f>'Cover Sheet'!$D$17</f>
        <v>0</v>
      </c>
      <c r="C587" s="75">
        <f>'Cover Sheet'!$D$17</f>
        <v>0</v>
      </c>
      <c r="D587" s="1" t="s">
        <v>1427</v>
      </c>
      <c r="E587" s="130" t="s">
        <v>1307</v>
      </c>
      <c r="F587" s="136">
        <f>'General Fund Disbursements'!F783</f>
        <v>0</v>
      </c>
      <c r="G587" s="76" t="str">
        <f t="shared" si="18"/>
        <v>2018/19</v>
      </c>
      <c r="H587" s="75" t="str">
        <f t="shared" si="19"/>
        <v>2018/19</v>
      </c>
    </row>
    <row r="588" spans="1:8" x14ac:dyDescent="0.25">
      <c r="A588" s="121" t="str">
        <f>+'General Fund Disbursements'!C784</f>
        <v xml:space="preserve">Sub-Awards/Sub-Contracts - in excess of $25,000 </v>
      </c>
      <c r="B588" s="75">
        <f>'Cover Sheet'!$D$17</f>
        <v>0</v>
      </c>
      <c r="C588" s="75">
        <f>'Cover Sheet'!$D$17</f>
        <v>0</v>
      </c>
      <c r="D588" s="1" t="s">
        <v>1428</v>
      </c>
      <c r="E588" s="130" t="s">
        <v>1308</v>
      </c>
      <c r="F588" s="136">
        <f>'General Fund Disbursements'!F784</f>
        <v>0</v>
      </c>
      <c r="G588" s="76" t="str">
        <f t="shared" si="18"/>
        <v>2018/19</v>
      </c>
      <c r="H588" s="75" t="str">
        <f t="shared" si="19"/>
        <v>2018/19</v>
      </c>
    </row>
    <row r="589" spans="1:8" x14ac:dyDescent="0.25">
      <c r="A589" s="121" t="str">
        <f>+'General Fund Disbursements'!C785</f>
        <v>Supplies and Materials</v>
      </c>
      <c r="B589" s="75">
        <f>'Cover Sheet'!$D$17</f>
        <v>0</v>
      </c>
      <c r="C589" s="75">
        <f>'Cover Sheet'!$D$17</f>
        <v>0</v>
      </c>
      <c r="D589" s="1" t="s">
        <v>1429</v>
      </c>
      <c r="E589" s="130" t="s">
        <v>441</v>
      </c>
      <c r="F589" s="136">
        <f>'General Fund Disbursements'!F785</f>
        <v>0</v>
      </c>
      <c r="G589" s="76" t="str">
        <f t="shared" si="18"/>
        <v>2018/19</v>
      </c>
      <c r="H589" s="75" t="str">
        <f t="shared" si="19"/>
        <v>2018/19</v>
      </c>
    </row>
    <row r="590" spans="1:8" x14ac:dyDescent="0.25">
      <c r="A590" s="121" t="str">
        <f>+'General Fund Disbursements'!C786</f>
        <v>E-Books</v>
      </c>
      <c r="B590" s="75">
        <f>'Cover Sheet'!$D$17</f>
        <v>0</v>
      </c>
      <c r="C590" s="75">
        <f>'Cover Sheet'!$D$17</f>
        <v>0</v>
      </c>
      <c r="D590" s="1" t="s">
        <v>1430</v>
      </c>
      <c r="E590" s="130" t="s">
        <v>939</v>
      </c>
      <c r="F590" s="136">
        <f>'General Fund Disbursements'!F786</f>
        <v>0</v>
      </c>
      <c r="G590" s="76" t="str">
        <f t="shared" si="18"/>
        <v>2018/19</v>
      </c>
      <c r="H590" s="75" t="str">
        <f t="shared" si="19"/>
        <v>2018/19</v>
      </c>
    </row>
    <row r="591" spans="1:8" x14ac:dyDescent="0.25">
      <c r="A591" s="121" t="str">
        <f>+'General Fund Disbursements'!C787</f>
        <v>Capital Outlay</v>
      </c>
      <c r="B591" s="75">
        <f>'Cover Sheet'!$D$17</f>
        <v>0</v>
      </c>
      <c r="C591" s="75">
        <f>'Cover Sheet'!$D$17</f>
        <v>0</v>
      </c>
      <c r="D591" s="1" t="s">
        <v>1431</v>
      </c>
      <c r="E591" s="130" t="s">
        <v>950</v>
      </c>
      <c r="F591" s="136">
        <f>'General Fund Disbursements'!F787</f>
        <v>0</v>
      </c>
      <c r="G591" s="76" t="str">
        <f t="shared" si="18"/>
        <v>2018/19</v>
      </c>
      <c r="H591" s="75" t="str">
        <f t="shared" si="19"/>
        <v>2018/19</v>
      </c>
    </row>
    <row r="592" spans="1:8" x14ac:dyDescent="0.25">
      <c r="A592" s="121" t="str">
        <f>+'General Fund Disbursements'!C788</f>
        <v>Other Expenses</v>
      </c>
      <c r="B592" s="75">
        <f>'Cover Sheet'!$D$17</f>
        <v>0</v>
      </c>
      <c r="C592" s="75">
        <f>'Cover Sheet'!$D$17</f>
        <v>0</v>
      </c>
      <c r="D592" s="1" t="s">
        <v>1432</v>
      </c>
      <c r="E592" s="130" t="s">
        <v>442</v>
      </c>
      <c r="F592" s="136">
        <f>'General Fund Disbursements'!F788</f>
        <v>0</v>
      </c>
      <c r="G592" s="76" t="str">
        <f t="shared" si="18"/>
        <v>2018/19</v>
      </c>
      <c r="H592" s="75" t="str">
        <f t="shared" si="19"/>
        <v>2018/19</v>
      </c>
    </row>
    <row r="593" spans="1:8" x14ac:dyDescent="0.25">
      <c r="A593" s="121" t="str">
        <f>+'General Fund Disbursements'!C790</f>
        <v xml:space="preserve">Total Federal Vocational &amp; Applied Technology Education - Carl Perkins      </v>
      </c>
      <c r="B593" s="75">
        <f>'Cover Sheet'!$D$17</f>
        <v>0</v>
      </c>
      <c r="C593" s="75">
        <f>'Cover Sheet'!$D$17</f>
        <v>0</v>
      </c>
      <c r="D593" s="1" t="s">
        <v>1433</v>
      </c>
      <c r="E593" s="130" t="s">
        <v>443</v>
      </c>
      <c r="F593" s="136">
        <f>'General Fund Disbursements'!F790</f>
        <v>0</v>
      </c>
      <c r="G593" s="76" t="str">
        <f t="shared" si="18"/>
        <v>2018/19</v>
      </c>
      <c r="H593" s="75" t="str">
        <f t="shared" si="19"/>
        <v>2018/19</v>
      </c>
    </row>
    <row r="594" spans="1:8" x14ac:dyDescent="0.25">
      <c r="A594" s="121" t="str">
        <f>+'General Fund Disbursements'!C796</f>
        <v>Salaries</v>
      </c>
      <c r="B594" s="75">
        <f>'Cover Sheet'!$D$17</f>
        <v>0</v>
      </c>
      <c r="C594" s="75">
        <f>'Cover Sheet'!$D$17</f>
        <v>0</v>
      </c>
      <c r="D594" s="1" t="s">
        <v>1434</v>
      </c>
      <c r="E594" s="130" t="s">
        <v>444</v>
      </c>
      <c r="F594" s="136">
        <f>'General Fund Disbursements'!F796</f>
        <v>0</v>
      </c>
      <c r="G594" s="76" t="str">
        <f t="shared" si="18"/>
        <v>2018/19</v>
      </c>
      <c r="H594" s="75" t="str">
        <f t="shared" si="19"/>
        <v>2018/19</v>
      </c>
    </row>
    <row r="595" spans="1:8" x14ac:dyDescent="0.25">
      <c r="A595" s="121" t="str">
        <f>+'General Fund Disbursements'!C797</f>
        <v>Salary - Stipends</v>
      </c>
      <c r="B595" s="75">
        <f>'Cover Sheet'!$D$17</f>
        <v>0</v>
      </c>
      <c r="C595" s="75">
        <f>'Cover Sheet'!$D$17</f>
        <v>0</v>
      </c>
      <c r="D595" s="1" t="s">
        <v>1435</v>
      </c>
      <c r="E595" s="130" t="s">
        <v>445</v>
      </c>
      <c r="F595" s="136">
        <f>'General Fund Disbursements'!F797</f>
        <v>0</v>
      </c>
      <c r="G595" s="76" t="str">
        <f t="shared" si="18"/>
        <v>2018/19</v>
      </c>
      <c r="H595" s="75" t="str">
        <f t="shared" si="19"/>
        <v>2018/19</v>
      </c>
    </row>
    <row r="596" spans="1:8" x14ac:dyDescent="0.25">
      <c r="A596" s="121" t="str">
        <f>+'General Fund Disbursements'!C798</f>
        <v>Employee Benefits</v>
      </c>
      <c r="B596" s="75">
        <f>'Cover Sheet'!$D$17</f>
        <v>0</v>
      </c>
      <c r="C596" s="75">
        <f>'Cover Sheet'!$D$17</f>
        <v>0</v>
      </c>
      <c r="D596" s="1" t="s">
        <v>1436</v>
      </c>
      <c r="E596" s="130" t="s">
        <v>446</v>
      </c>
      <c r="F596" s="136">
        <f>'General Fund Disbursements'!F798</f>
        <v>0</v>
      </c>
      <c r="G596" s="76" t="str">
        <f t="shared" si="18"/>
        <v>2018/19</v>
      </c>
      <c r="H596" s="75" t="str">
        <f t="shared" si="19"/>
        <v>2018/19</v>
      </c>
    </row>
    <row r="597" spans="1:8" x14ac:dyDescent="0.25">
      <c r="A597" s="121" t="str">
        <f>+'General Fund Disbursements'!C799</f>
        <v>Purchased Services</v>
      </c>
      <c r="B597" s="75">
        <f>'Cover Sheet'!$D$17</f>
        <v>0</v>
      </c>
      <c r="C597" s="75">
        <f>'Cover Sheet'!$D$17</f>
        <v>0</v>
      </c>
      <c r="D597" s="1" t="s">
        <v>1437</v>
      </c>
      <c r="E597" s="130" t="s">
        <v>447</v>
      </c>
      <c r="F597" s="136">
        <f>'General Fund Disbursements'!F799</f>
        <v>0</v>
      </c>
      <c r="G597" s="76" t="str">
        <f t="shared" si="18"/>
        <v>2018/19</v>
      </c>
      <c r="H597" s="75" t="str">
        <f t="shared" si="19"/>
        <v>2018/19</v>
      </c>
    </row>
    <row r="598" spans="1:8" x14ac:dyDescent="0.25">
      <c r="A598" s="121" t="str">
        <f>+'General Fund Disbursements'!C800</f>
        <v>Distance Education &amp; Telecommunications</v>
      </c>
      <c r="B598" s="75">
        <f>'Cover Sheet'!$D$17</f>
        <v>0</v>
      </c>
      <c r="C598" s="75">
        <f>'Cover Sheet'!$D$17</f>
        <v>0</v>
      </c>
      <c r="D598" s="1" t="s">
        <v>1438</v>
      </c>
      <c r="E598" s="130" t="s">
        <v>448</v>
      </c>
      <c r="F598" s="136">
        <f>'General Fund Disbursements'!F800</f>
        <v>0</v>
      </c>
      <c r="G598" s="76" t="str">
        <f t="shared" si="18"/>
        <v>2018/19</v>
      </c>
      <c r="H598" s="75" t="str">
        <f t="shared" si="19"/>
        <v>2018/19</v>
      </c>
    </row>
    <row r="599" spans="1:8" x14ac:dyDescent="0.25">
      <c r="A599" s="121" t="str">
        <f>+'General Fund Disbursements'!C801</f>
        <v>Sub-Awards/Sub-Contracts - $25,000 or Less</v>
      </c>
      <c r="B599" s="75">
        <f>'Cover Sheet'!$D$17</f>
        <v>0</v>
      </c>
      <c r="C599" s="75">
        <f>'Cover Sheet'!$D$17</f>
        <v>0</v>
      </c>
      <c r="D599" s="1" t="s">
        <v>1439</v>
      </c>
      <c r="E599" s="130" t="s">
        <v>1309</v>
      </c>
      <c r="F599" s="136">
        <f>'General Fund Disbursements'!F801</f>
        <v>0</v>
      </c>
      <c r="G599" s="76" t="str">
        <f t="shared" si="18"/>
        <v>2018/19</v>
      </c>
      <c r="H599" s="75" t="str">
        <f t="shared" si="19"/>
        <v>2018/19</v>
      </c>
    </row>
    <row r="600" spans="1:8" x14ac:dyDescent="0.25">
      <c r="A600" s="121" t="str">
        <f>+'General Fund Disbursements'!C802</f>
        <v xml:space="preserve">Sub-Awards/Sub-Contracts - in excess of $25,000 </v>
      </c>
      <c r="B600" s="75">
        <f>'Cover Sheet'!$D$17</f>
        <v>0</v>
      </c>
      <c r="C600" s="75">
        <f>'Cover Sheet'!$D$17</f>
        <v>0</v>
      </c>
      <c r="D600" s="1" t="s">
        <v>1440</v>
      </c>
      <c r="E600" s="130" t="s">
        <v>1310</v>
      </c>
      <c r="F600" s="136">
        <f>'General Fund Disbursements'!F802</f>
        <v>0</v>
      </c>
      <c r="G600" s="76" t="str">
        <f t="shared" si="18"/>
        <v>2018/19</v>
      </c>
      <c r="H600" s="75" t="str">
        <f t="shared" si="19"/>
        <v>2018/19</v>
      </c>
    </row>
    <row r="601" spans="1:8" x14ac:dyDescent="0.25">
      <c r="A601" s="121" t="str">
        <f>+'General Fund Disbursements'!C803</f>
        <v>Supplies and Materials</v>
      </c>
      <c r="B601" s="75">
        <f>'Cover Sheet'!$D$17</f>
        <v>0</v>
      </c>
      <c r="C601" s="75">
        <f>'Cover Sheet'!$D$17</f>
        <v>0</v>
      </c>
      <c r="D601" s="1" t="s">
        <v>1441</v>
      </c>
      <c r="E601" s="130" t="s">
        <v>449</v>
      </c>
      <c r="F601" s="136">
        <f>'General Fund Disbursements'!F803</f>
        <v>0</v>
      </c>
      <c r="G601" s="76" t="str">
        <f t="shared" si="18"/>
        <v>2018/19</v>
      </c>
      <c r="H601" s="75" t="str">
        <f t="shared" si="19"/>
        <v>2018/19</v>
      </c>
    </row>
    <row r="602" spans="1:8" x14ac:dyDescent="0.25">
      <c r="A602" s="121" t="str">
        <f>+'General Fund Disbursements'!C804</f>
        <v>E-Books</v>
      </c>
      <c r="B602" s="75">
        <f>'Cover Sheet'!$D$17</f>
        <v>0</v>
      </c>
      <c r="C602" s="75">
        <f>'Cover Sheet'!$D$17</f>
        <v>0</v>
      </c>
      <c r="D602" s="1" t="s">
        <v>1442</v>
      </c>
      <c r="E602" s="130" t="s">
        <v>940</v>
      </c>
      <c r="F602" s="136">
        <f>'General Fund Disbursements'!F804</f>
        <v>0</v>
      </c>
      <c r="G602" s="76" t="str">
        <f t="shared" si="18"/>
        <v>2018/19</v>
      </c>
      <c r="H602" s="75" t="str">
        <f t="shared" si="19"/>
        <v>2018/19</v>
      </c>
    </row>
    <row r="603" spans="1:8" x14ac:dyDescent="0.25">
      <c r="A603" s="121" t="str">
        <f>+'General Fund Disbursements'!C805</f>
        <v>Capital Outlay</v>
      </c>
      <c r="B603" s="75">
        <f>'Cover Sheet'!$D$17</f>
        <v>0</v>
      </c>
      <c r="C603" s="75">
        <f>'Cover Sheet'!$D$17</f>
        <v>0</v>
      </c>
      <c r="D603" s="1" t="s">
        <v>1443</v>
      </c>
      <c r="E603" s="130" t="s">
        <v>450</v>
      </c>
      <c r="F603" s="136">
        <f>'General Fund Disbursements'!F805</f>
        <v>0</v>
      </c>
      <c r="G603" s="76" t="str">
        <f t="shared" si="18"/>
        <v>2018/19</v>
      </c>
      <c r="H603" s="75" t="str">
        <f t="shared" si="19"/>
        <v>2018/19</v>
      </c>
    </row>
    <row r="604" spans="1:8" x14ac:dyDescent="0.25">
      <c r="A604" s="121" t="str">
        <f>+'General Fund Disbursements'!C806</f>
        <v>Other Expenses</v>
      </c>
      <c r="B604" s="75">
        <f>'Cover Sheet'!$D$17</f>
        <v>0</v>
      </c>
      <c r="C604" s="75">
        <f>'Cover Sheet'!$D$17</f>
        <v>0</v>
      </c>
      <c r="D604" s="1" t="s">
        <v>1444</v>
      </c>
      <c r="E604" s="130" t="s">
        <v>451</v>
      </c>
      <c r="F604" s="136">
        <f>'General Fund Disbursements'!F806</f>
        <v>0</v>
      </c>
      <c r="G604" s="76" t="str">
        <f t="shared" si="18"/>
        <v>2018/19</v>
      </c>
      <c r="H604" s="75" t="str">
        <f t="shared" si="19"/>
        <v>2018/19</v>
      </c>
    </row>
    <row r="605" spans="1:8" x14ac:dyDescent="0.25">
      <c r="A605" s="121" t="str">
        <f>+'General Fund Disbursements'!C808</f>
        <v>Total Title l, Part C  ESSA  Education of Migratory Children  (Add 100 through 600)</v>
      </c>
      <c r="B605" s="75">
        <f>'Cover Sheet'!$D$17</f>
        <v>0</v>
      </c>
      <c r="C605" s="75">
        <f>'Cover Sheet'!$D$17</f>
        <v>0</v>
      </c>
      <c r="D605" s="1" t="s">
        <v>1445</v>
      </c>
      <c r="E605" s="130" t="s">
        <v>452</v>
      </c>
      <c r="F605" s="136">
        <f>'General Fund Disbursements'!F808</f>
        <v>0</v>
      </c>
      <c r="G605" s="76" t="str">
        <f t="shared" si="18"/>
        <v>2018/19</v>
      </c>
      <c r="H605" s="75" t="str">
        <f t="shared" si="19"/>
        <v>2018/19</v>
      </c>
    </row>
    <row r="606" spans="1:8" x14ac:dyDescent="0.25">
      <c r="A606" s="121" t="str">
        <f>+'General Fund Disbursements'!C813</f>
        <v>Salaries</v>
      </c>
      <c r="B606" s="75">
        <f>'Cover Sheet'!$D$17</f>
        <v>0</v>
      </c>
      <c r="C606" s="75">
        <f>'Cover Sheet'!$D$17</f>
        <v>0</v>
      </c>
      <c r="D606" s="1" t="s">
        <v>1446</v>
      </c>
      <c r="E606" s="130" t="s">
        <v>453</v>
      </c>
      <c r="F606" s="136">
        <f>'General Fund Disbursements'!F813</f>
        <v>0</v>
      </c>
      <c r="G606" s="76" t="str">
        <f t="shared" si="18"/>
        <v>2018/19</v>
      </c>
      <c r="H606" s="75" t="str">
        <f t="shared" si="19"/>
        <v>2018/19</v>
      </c>
    </row>
    <row r="607" spans="1:8" x14ac:dyDescent="0.25">
      <c r="A607" s="121" t="str">
        <f>+'General Fund Disbursements'!C814</f>
        <v>Salary - Stipends</v>
      </c>
      <c r="B607" s="75">
        <f>'Cover Sheet'!$D$17</f>
        <v>0</v>
      </c>
      <c r="C607" s="75">
        <f>'Cover Sheet'!$D$17</f>
        <v>0</v>
      </c>
      <c r="D607" s="1" t="s">
        <v>1447</v>
      </c>
      <c r="E607" s="130" t="s">
        <v>454</v>
      </c>
      <c r="F607" s="136">
        <f>'General Fund Disbursements'!F814</f>
        <v>0</v>
      </c>
      <c r="G607" s="76" t="str">
        <f t="shared" si="18"/>
        <v>2018/19</v>
      </c>
      <c r="H607" s="75" t="str">
        <f t="shared" si="19"/>
        <v>2018/19</v>
      </c>
    </row>
    <row r="608" spans="1:8" x14ac:dyDescent="0.25">
      <c r="A608" s="121" t="str">
        <f>+'General Fund Disbursements'!C815</f>
        <v>Employee Benefits</v>
      </c>
      <c r="B608" s="75">
        <f>'Cover Sheet'!$D$17</f>
        <v>0</v>
      </c>
      <c r="C608" s="75">
        <f>'Cover Sheet'!$D$17</f>
        <v>0</v>
      </c>
      <c r="D608" s="1" t="s">
        <v>1448</v>
      </c>
      <c r="E608" s="130" t="s">
        <v>455</v>
      </c>
      <c r="F608" s="136">
        <f>'General Fund Disbursements'!F815</f>
        <v>0</v>
      </c>
      <c r="G608" s="76" t="str">
        <f t="shared" si="18"/>
        <v>2018/19</v>
      </c>
      <c r="H608" s="75" t="str">
        <f t="shared" si="19"/>
        <v>2018/19</v>
      </c>
    </row>
    <row r="609" spans="1:8" x14ac:dyDescent="0.25">
      <c r="A609" s="121" t="str">
        <f>+'General Fund Disbursements'!C816</f>
        <v>Purchased Services</v>
      </c>
      <c r="B609" s="75">
        <f>'Cover Sheet'!$D$17</f>
        <v>0</v>
      </c>
      <c r="C609" s="75">
        <f>'Cover Sheet'!$D$17</f>
        <v>0</v>
      </c>
      <c r="D609" s="1" t="s">
        <v>1449</v>
      </c>
      <c r="E609" s="130" t="s">
        <v>456</v>
      </c>
      <c r="F609" s="136">
        <f>'General Fund Disbursements'!F816</f>
        <v>0</v>
      </c>
      <c r="G609" s="76" t="str">
        <f t="shared" si="18"/>
        <v>2018/19</v>
      </c>
      <c r="H609" s="75" t="str">
        <f t="shared" si="19"/>
        <v>2018/19</v>
      </c>
    </row>
    <row r="610" spans="1:8" x14ac:dyDescent="0.25">
      <c r="A610" s="121" t="str">
        <f>+'General Fund Disbursements'!C817</f>
        <v>Distance Education &amp; Telecommunications</v>
      </c>
      <c r="B610" s="75">
        <f>'Cover Sheet'!$D$17</f>
        <v>0</v>
      </c>
      <c r="C610" s="75">
        <f>'Cover Sheet'!$D$17</f>
        <v>0</v>
      </c>
      <c r="D610" s="1" t="s">
        <v>1450</v>
      </c>
      <c r="E610" s="130" t="s">
        <v>457</v>
      </c>
      <c r="F610" s="136">
        <f>'General Fund Disbursements'!F817</f>
        <v>0</v>
      </c>
      <c r="G610" s="76" t="str">
        <f t="shared" si="18"/>
        <v>2018/19</v>
      </c>
      <c r="H610" s="75" t="str">
        <f t="shared" si="19"/>
        <v>2018/19</v>
      </c>
    </row>
    <row r="611" spans="1:8" x14ac:dyDescent="0.25">
      <c r="A611" s="121" t="str">
        <f>+'General Fund Disbursements'!C818</f>
        <v>Sub-Awards/Sub-Contracts - $25,000 or Less</v>
      </c>
      <c r="B611" s="75">
        <f>'Cover Sheet'!$D$17</f>
        <v>0</v>
      </c>
      <c r="C611" s="75">
        <f>'Cover Sheet'!$D$17</f>
        <v>0</v>
      </c>
      <c r="D611" s="1" t="s">
        <v>1451</v>
      </c>
      <c r="E611" s="130" t="s">
        <v>1311</v>
      </c>
      <c r="F611" s="136">
        <f>'General Fund Disbursements'!F818</f>
        <v>0</v>
      </c>
      <c r="G611" s="76" t="str">
        <f t="shared" si="18"/>
        <v>2018/19</v>
      </c>
      <c r="H611" s="75" t="str">
        <f t="shared" si="19"/>
        <v>2018/19</v>
      </c>
    </row>
    <row r="612" spans="1:8" x14ac:dyDescent="0.25">
      <c r="A612" s="121" t="str">
        <f>+'General Fund Disbursements'!C819</f>
        <v xml:space="preserve">Sub-Awards/Sub-Contracts - in excess of $25,000 </v>
      </c>
      <c r="B612" s="75">
        <f>'Cover Sheet'!$D$17</f>
        <v>0</v>
      </c>
      <c r="C612" s="75">
        <f>'Cover Sheet'!$D$17</f>
        <v>0</v>
      </c>
      <c r="D612" s="1" t="s">
        <v>1452</v>
      </c>
      <c r="E612" s="130" t="s">
        <v>1312</v>
      </c>
      <c r="F612" s="136">
        <f>'General Fund Disbursements'!F819</f>
        <v>0</v>
      </c>
      <c r="G612" s="76" t="str">
        <f t="shared" si="18"/>
        <v>2018/19</v>
      </c>
      <c r="H612" s="75" t="str">
        <f t="shared" si="19"/>
        <v>2018/19</v>
      </c>
    </row>
    <row r="613" spans="1:8" x14ac:dyDescent="0.25">
      <c r="A613" s="121" t="str">
        <f>+'General Fund Disbursements'!C820</f>
        <v>Supplies and Materials</v>
      </c>
      <c r="B613" s="75">
        <f>'Cover Sheet'!$D$17</f>
        <v>0</v>
      </c>
      <c r="C613" s="75">
        <f>'Cover Sheet'!$D$17</f>
        <v>0</v>
      </c>
      <c r="D613" s="1" t="s">
        <v>1453</v>
      </c>
      <c r="E613" s="130" t="s">
        <v>458</v>
      </c>
      <c r="F613" s="136">
        <f>'General Fund Disbursements'!F820</f>
        <v>0</v>
      </c>
      <c r="G613" s="76" t="str">
        <f t="shared" si="18"/>
        <v>2018/19</v>
      </c>
      <c r="H613" s="75" t="str">
        <f t="shared" si="19"/>
        <v>2018/19</v>
      </c>
    </row>
    <row r="614" spans="1:8" x14ac:dyDescent="0.25">
      <c r="A614" s="121" t="str">
        <f>+'General Fund Disbursements'!C821</f>
        <v>E-Books</v>
      </c>
      <c r="B614" s="75">
        <f>'Cover Sheet'!$D$17</f>
        <v>0</v>
      </c>
      <c r="C614" s="75">
        <f>'Cover Sheet'!$D$17</f>
        <v>0</v>
      </c>
      <c r="D614" s="1" t="s">
        <v>1454</v>
      </c>
      <c r="E614" s="130" t="s">
        <v>941</v>
      </c>
      <c r="F614" s="136">
        <f>'General Fund Disbursements'!F821</f>
        <v>0</v>
      </c>
      <c r="G614" s="76" t="str">
        <f t="shared" si="18"/>
        <v>2018/19</v>
      </c>
      <c r="H614" s="75" t="str">
        <f t="shared" si="19"/>
        <v>2018/19</v>
      </c>
    </row>
    <row r="615" spans="1:8" x14ac:dyDescent="0.25">
      <c r="A615" s="121" t="str">
        <f>+'General Fund Disbursements'!C822</f>
        <v>Capital Outlay</v>
      </c>
      <c r="B615" s="75">
        <f>'Cover Sheet'!$D$17</f>
        <v>0</v>
      </c>
      <c r="C615" s="75">
        <f>'Cover Sheet'!$D$17</f>
        <v>0</v>
      </c>
      <c r="D615" s="1" t="s">
        <v>1455</v>
      </c>
      <c r="E615" s="130" t="s">
        <v>459</v>
      </c>
      <c r="F615" s="136">
        <f>'General Fund Disbursements'!F822</f>
        <v>0</v>
      </c>
      <c r="G615" s="76" t="str">
        <f t="shared" si="18"/>
        <v>2018/19</v>
      </c>
      <c r="H615" s="75" t="str">
        <f t="shared" si="19"/>
        <v>2018/19</v>
      </c>
    </row>
    <row r="616" spans="1:8" ht="14.1" customHeight="1" x14ac:dyDescent="0.25">
      <c r="A616" s="121" t="str">
        <f>+'General Fund Disbursements'!C823</f>
        <v>Other Expenses</v>
      </c>
      <c r="B616" s="75">
        <f>'Cover Sheet'!$D$17</f>
        <v>0</v>
      </c>
      <c r="C616" s="75">
        <f>'Cover Sheet'!$D$17</f>
        <v>0</v>
      </c>
      <c r="D616" s="1" t="s">
        <v>1456</v>
      </c>
      <c r="E616" s="130" t="s">
        <v>460</v>
      </c>
      <c r="F616" s="136">
        <f>'General Fund Disbursements'!F823</f>
        <v>0</v>
      </c>
      <c r="G616" s="76" t="str">
        <f t="shared" si="18"/>
        <v>2018/19</v>
      </c>
      <c r="H616" s="75" t="str">
        <f t="shared" si="19"/>
        <v>2018/19</v>
      </c>
    </row>
    <row r="617" spans="1:8" x14ac:dyDescent="0.25">
      <c r="A617" s="121" t="str">
        <f>+'General Fund Disbursements'!C825</f>
        <v xml:space="preserve">Total Title lll ESSA English Language Acquisition/Enhancement/Academic </v>
      </c>
      <c r="B617" s="75">
        <f>'Cover Sheet'!$D$17</f>
        <v>0</v>
      </c>
      <c r="C617" s="75">
        <f>'Cover Sheet'!$D$17</f>
        <v>0</v>
      </c>
      <c r="D617" s="1" t="s">
        <v>1457</v>
      </c>
      <c r="E617" s="130" t="s">
        <v>461</v>
      </c>
      <c r="F617" s="136">
        <f>'General Fund Disbursements'!F825</f>
        <v>0</v>
      </c>
      <c r="G617" s="76" t="str">
        <f t="shared" si="18"/>
        <v>2018/19</v>
      </c>
      <c r="H617" s="75" t="str">
        <f t="shared" si="19"/>
        <v>2018/19</v>
      </c>
    </row>
    <row r="618" spans="1:8" x14ac:dyDescent="0.25">
      <c r="A618" s="121" t="str">
        <f>+'General Fund Disbursements'!C831</f>
        <v>Salaries</v>
      </c>
      <c r="B618" s="75">
        <f>'Cover Sheet'!$D$17</f>
        <v>0</v>
      </c>
      <c r="C618" s="75">
        <f>'Cover Sheet'!$D$17</f>
        <v>0</v>
      </c>
      <c r="D618" s="1" t="s">
        <v>1458</v>
      </c>
      <c r="E618" s="130" t="s">
        <v>462</v>
      </c>
      <c r="F618" s="136">
        <f>'General Fund Disbursements'!F831</f>
        <v>0</v>
      </c>
      <c r="G618" s="76" t="str">
        <f t="shared" si="18"/>
        <v>2018/19</v>
      </c>
      <c r="H618" s="75" t="str">
        <f t="shared" si="19"/>
        <v>2018/19</v>
      </c>
    </row>
    <row r="619" spans="1:8" x14ac:dyDescent="0.25">
      <c r="A619" s="121" t="str">
        <f>+'General Fund Disbursements'!C832</f>
        <v>Salary - Stipends</v>
      </c>
      <c r="B619" s="75">
        <f>'Cover Sheet'!$D$17</f>
        <v>0</v>
      </c>
      <c r="C619" s="75">
        <f>'Cover Sheet'!$D$17</f>
        <v>0</v>
      </c>
      <c r="D619" s="1" t="s">
        <v>1459</v>
      </c>
      <c r="E619" s="130" t="s">
        <v>463</v>
      </c>
      <c r="F619" s="136">
        <f>'General Fund Disbursements'!F832</f>
        <v>0</v>
      </c>
      <c r="G619" s="76" t="str">
        <f t="shared" si="18"/>
        <v>2018/19</v>
      </c>
      <c r="H619" s="75" t="str">
        <f t="shared" si="19"/>
        <v>2018/19</v>
      </c>
    </row>
    <row r="620" spans="1:8" x14ac:dyDescent="0.25">
      <c r="A620" s="121" t="str">
        <f>+'General Fund Disbursements'!C833</f>
        <v>Employee Benefits</v>
      </c>
      <c r="B620" s="75">
        <f>'Cover Sheet'!$D$17</f>
        <v>0</v>
      </c>
      <c r="C620" s="75">
        <f>'Cover Sheet'!$D$17</f>
        <v>0</v>
      </c>
      <c r="D620" s="1" t="s">
        <v>1460</v>
      </c>
      <c r="E620" s="130" t="s">
        <v>464</v>
      </c>
      <c r="F620" s="136">
        <f>'General Fund Disbursements'!F833</f>
        <v>0</v>
      </c>
      <c r="G620" s="76" t="str">
        <f t="shared" si="18"/>
        <v>2018/19</v>
      </c>
      <c r="H620" s="75" t="str">
        <f t="shared" si="19"/>
        <v>2018/19</v>
      </c>
    </row>
    <row r="621" spans="1:8" x14ac:dyDescent="0.25">
      <c r="A621" s="121" t="str">
        <f>+'General Fund Disbursements'!C834</f>
        <v>Purchased Services</v>
      </c>
      <c r="B621" s="75">
        <f>'Cover Sheet'!$D$17</f>
        <v>0</v>
      </c>
      <c r="C621" s="75">
        <f>'Cover Sheet'!$D$17</f>
        <v>0</v>
      </c>
      <c r="D621" s="1" t="s">
        <v>1461</v>
      </c>
      <c r="E621" s="130" t="s">
        <v>465</v>
      </c>
      <c r="F621" s="136">
        <f>'General Fund Disbursements'!F834</f>
        <v>0</v>
      </c>
      <c r="G621" s="76" t="str">
        <f t="shared" si="18"/>
        <v>2018/19</v>
      </c>
      <c r="H621" s="75" t="str">
        <f t="shared" si="19"/>
        <v>2018/19</v>
      </c>
    </row>
    <row r="622" spans="1:8" x14ac:dyDescent="0.25">
      <c r="A622" s="121" t="str">
        <f>+'General Fund Disbursements'!C835</f>
        <v>Distance Education &amp; Telecommunications</v>
      </c>
      <c r="B622" s="75">
        <f>'Cover Sheet'!$D$17</f>
        <v>0</v>
      </c>
      <c r="C622" s="75">
        <f>'Cover Sheet'!$D$17</f>
        <v>0</v>
      </c>
      <c r="D622" s="1" t="s">
        <v>1462</v>
      </c>
      <c r="E622" s="130" t="s">
        <v>466</v>
      </c>
      <c r="F622" s="136">
        <f>'General Fund Disbursements'!F835</f>
        <v>0</v>
      </c>
      <c r="G622" s="76" t="str">
        <f t="shared" si="18"/>
        <v>2018/19</v>
      </c>
      <c r="H622" s="75" t="str">
        <f t="shared" si="19"/>
        <v>2018/19</v>
      </c>
    </row>
    <row r="623" spans="1:8" x14ac:dyDescent="0.25">
      <c r="A623" s="121" t="str">
        <f>+'General Fund Disbursements'!C836</f>
        <v>Sub-Awards/Sub-Contracts - $25,000 or Less</v>
      </c>
      <c r="B623" s="75">
        <f>'Cover Sheet'!$D$17</f>
        <v>0</v>
      </c>
      <c r="C623" s="75">
        <f>'Cover Sheet'!$D$17</f>
        <v>0</v>
      </c>
      <c r="D623" s="1" t="s">
        <v>1463</v>
      </c>
      <c r="E623" s="130" t="s">
        <v>1313</v>
      </c>
      <c r="F623" s="136">
        <f>'General Fund Disbursements'!F836</f>
        <v>0</v>
      </c>
      <c r="G623" s="76" t="str">
        <f t="shared" si="18"/>
        <v>2018/19</v>
      </c>
      <c r="H623" s="75" t="str">
        <f t="shared" si="19"/>
        <v>2018/19</v>
      </c>
    </row>
    <row r="624" spans="1:8" x14ac:dyDescent="0.25">
      <c r="A624" s="121" t="str">
        <f>+'General Fund Disbursements'!C837</f>
        <v xml:space="preserve">Sub-Awards/Sub-Contracts - in excess of $25,000 </v>
      </c>
      <c r="B624" s="75">
        <f>'Cover Sheet'!$D$17</f>
        <v>0</v>
      </c>
      <c r="C624" s="75">
        <f>'Cover Sheet'!$D$17</f>
        <v>0</v>
      </c>
      <c r="D624" s="1" t="s">
        <v>1464</v>
      </c>
      <c r="E624" s="130" t="s">
        <v>1314</v>
      </c>
      <c r="F624" s="136">
        <f>'General Fund Disbursements'!F837</f>
        <v>0</v>
      </c>
      <c r="G624" s="76" t="str">
        <f t="shared" si="18"/>
        <v>2018/19</v>
      </c>
      <c r="H624" s="75" t="str">
        <f t="shared" si="19"/>
        <v>2018/19</v>
      </c>
    </row>
    <row r="625" spans="1:8" x14ac:dyDescent="0.25">
      <c r="A625" s="121" t="str">
        <f>+'General Fund Disbursements'!C838</f>
        <v>Supplies and Materials</v>
      </c>
      <c r="B625" s="75">
        <f>'Cover Sheet'!$D$17</f>
        <v>0</v>
      </c>
      <c r="C625" s="75">
        <f>'Cover Sheet'!$D$17</f>
        <v>0</v>
      </c>
      <c r="D625" s="1" t="s">
        <v>1465</v>
      </c>
      <c r="E625" s="130" t="s">
        <v>467</v>
      </c>
      <c r="F625" s="136">
        <f>'General Fund Disbursements'!F838</f>
        <v>0</v>
      </c>
      <c r="G625" s="76" t="str">
        <f t="shared" si="18"/>
        <v>2018/19</v>
      </c>
      <c r="H625" s="75" t="str">
        <f t="shared" si="19"/>
        <v>2018/19</v>
      </c>
    </row>
    <row r="626" spans="1:8" x14ac:dyDescent="0.25">
      <c r="A626" s="121" t="str">
        <f>+'General Fund Disbursements'!C839</f>
        <v>E-Books</v>
      </c>
      <c r="B626" s="75">
        <f>'Cover Sheet'!$D$17</f>
        <v>0</v>
      </c>
      <c r="C626" s="75">
        <f>'Cover Sheet'!$D$17</f>
        <v>0</v>
      </c>
      <c r="D626" s="1" t="s">
        <v>1466</v>
      </c>
      <c r="E626" s="130" t="s">
        <v>942</v>
      </c>
      <c r="F626" s="136">
        <f>'General Fund Disbursements'!F839</f>
        <v>0</v>
      </c>
      <c r="G626" s="76" t="str">
        <f t="shared" si="18"/>
        <v>2018/19</v>
      </c>
      <c r="H626" s="75" t="str">
        <f t="shared" si="19"/>
        <v>2018/19</v>
      </c>
    </row>
    <row r="627" spans="1:8" x14ac:dyDescent="0.25">
      <c r="A627" s="121" t="str">
        <f>+'General Fund Disbursements'!C840</f>
        <v>Capital Outlay</v>
      </c>
      <c r="B627" s="75">
        <f>'Cover Sheet'!$D$17</f>
        <v>0</v>
      </c>
      <c r="C627" s="75">
        <f>'Cover Sheet'!$D$17</f>
        <v>0</v>
      </c>
      <c r="D627" s="1" t="s">
        <v>1467</v>
      </c>
      <c r="E627" s="130" t="s">
        <v>468</v>
      </c>
      <c r="F627" s="136">
        <f>'General Fund Disbursements'!F840</f>
        <v>0</v>
      </c>
      <c r="G627" s="76" t="str">
        <f t="shared" si="18"/>
        <v>2018/19</v>
      </c>
      <c r="H627" s="75" t="str">
        <f t="shared" si="19"/>
        <v>2018/19</v>
      </c>
    </row>
    <row r="628" spans="1:8" ht="14.1" customHeight="1" x14ac:dyDescent="0.25">
      <c r="A628" s="121" t="str">
        <f>+'General Fund Disbursements'!C841</f>
        <v>Other Expenses</v>
      </c>
      <c r="B628" s="75">
        <f>'Cover Sheet'!$D$17</f>
        <v>0</v>
      </c>
      <c r="C628" s="75">
        <f>'Cover Sheet'!$D$17</f>
        <v>0</v>
      </c>
      <c r="D628" s="1" t="s">
        <v>1468</v>
      </c>
      <c r="E628" s="130" t="s">
        <v>469</v>
      </c>
      <c r="F628" s="136">
        <f>'General Fund Disbursements'!F841</f>
        <v>0</v>
      </c>
      <c r="G628" s="76" t="str">
        <f t="shared" si="18"/>
        <v>2018/19</v>
      </c>
      <c r="H628" s="75" t="str">
        <f t="shared" si="19"/>
        <v>2018/19</v>
      </c>
    </row>
    <row r="629" spans="1:8" x14ac:dyDescent="0.25">
      <c r="A629" s="121" t="str">
        <f>+'General Fund Disbursements'!C843</f>
        <v>Total Title lll ESSA Immigrant  (Add 100 through 600)</v>
      </c>
      <c r="B629" s="75">
        <f>'Cover Sheet'!$D$17</f>
        <v>0</v>
      </c>
      <c r="C629" s="75">
        <f>'Cover Sheet'!$D$17</f>
        <v>0</v>
      </c>
      <c r="D629" s="1" t="s">
        <v>1469</v>
      </c>
      <c r="E629" s="130" t="s">
        <v>470</v>
      </c>
      <c r="F629" s="136">
        <f>'General Fund Disbursements'!F843</f>
        <v>0</v>
      </c>
      <c r="G629" s="76" t="str">
        <f t="shared" si="18"/>
        <v>2018/19</v>
      </c>
      <c r="H629" s="75" t="str">
        <f t="shared" si="19"/>
        <v>2018/19</v>
      </c>
    </row>
    <row r="630" spans="1:8" x14ac:dyDescent="0.25">
      <c r="A630" s="121" t="str">
        <f>+'General Fund Disbursements'!C848</f>
        <v>Salaries</v>
      </c>
      <c r="B630" s="75">
        <f>'Cover Sheet'!$D$17</f>
        <v>0</v>
      </c>
      <c r="C630" s="75">
        <f>'Cover Sheet'!$D$17</f>
        <v>0</v>
      </c>
      <c r="D630" s="1" t="s">
        <v>1470</v>
      </c>
      <c r="E630" s="130" t="s">
        <v>471</v>
      </c>
      <c r="F630" s="136">
        <f>'General Fund Disbursements'!F848</f>
        <v>0</v>
      </c>
      <c r="G630" s="76" t="str">
        <f t="shared" si="18"/>
        <v>2018/19</v>
      </c>
      <c r="H630" s="75" t="str">
        <f t="shared" si="19"/>
        <v>2018/19</v>
      </c>
    </row>
    <row r="631" spans="1:8" x14ac:dyDescent="0.25">
      <c r="A631" s="121" t="str">
        <f>+'General Fund Disbursements'!C849</f>
        <v>Salary - Stipends</v>
      </c>
      <c r="B631" s="75">
        <f>'Cover Sheet'!$D$17</f>
        <v>0</v>
      </c>
      <c r="C631" s="75">
        <f>'Cover Sheet'!$D$17</f>
        <v>0</v>
      </c>
      <c r="D631" s="1" t="s">
        <v>1471</v>
      </c>
      <c r="E631" s="130" t="s">
        <v>472</v>
      </c>
      <c r="F631" s="136">
        <f>'General Fund Disbursements'!F849</f>
        <v>0</v>
      </c>
      <c r="G631" s="76" t="str">
        <f t="shared" si="18"/>
        <v>2018/19</v>
      </c>
      <c r="H631" s="75" t="str">
        <f t="shared" si="19"/>
        <v>2018/19</v>
      </c>
    </row>
    <row r="632" spans="1:8" x14ac:dyDescent="0.25">
      <c r="A632" s="121" t="str">
        <f>+'General Fund Disbursements'!C850</f>
        <v>Employee Benefits</v>
      </c>
      <c r="B632" s="75">
        <f>'Cover Sheet'!$D$17</f>
        <v>0</v>
      </c>
      <c r="C632" s="75">
        <f>'Cover Sheet'!$D$17</f>
        <v>0</v>
      </c>
      <c r="D632" s="1" t="s">
        <v>1472</v>
      </c>
      <c r="E632" s="130" t="s">
        <v>473</v>
      </c>
      <c r="F632" s="136">
        <f>'General Fund Disbursements'!F850</f>
        <v>0</v>
      </c>
      <c r="G632" s="76" t="str">
        <f t="shared" si="18"/>
        <v>2018/19</v>
      </c>
      <c r="H632" s="75" t="str">
        <f t="shared" si="19"/>
        <v>2018/19</v>
      </c>
    </row>
    <row r="633" spans="1:8" x14ac:dyDescent="0.25">
      <c r="A633" s="121" t="str">
        <f>+'General Fund Disbursements'!C851</f>
        <v>Purchased Services</v>
      </c>
      <c r="B633" s="75">
        <f>'Cover Sheet'!$D$17</f>
        <v>0</v>
      </c>
      <c r="C633" s="75">
        <f>'Cover Sheet'!$D$17</f>
        <v>0</v>
      </c>
      <c r="D633" s="1" t="s">
        <v>1473</v>
      </c>
      <c r="E633" s="130" t="s">
        <v>474</v>
      </c>
      <c r="F633" s="136">
        <f>'General Fund Disbursements'!F851</f>
        <v>0</v>
      </c>
      <c r="G633" s="76" t="str">
        <f t="shared" si="18"/>
        <v>2018/19</v>
      </c>
      <c r="H633" s="75" t="str">
        <f t="shared" si="19"/>
        <v>2018/19</v>
      </c>
    </row>
    <row r="634" spans="1:8" x14ac:dyDescent="0.25">
      <c r="A634" s="121" t="str">
        <f>+'General Fund Disbursements'!C852</f>
        <v>Distance Education &amp; Telecommunications</v>
      </c>
      <c r="B634" s="75">
        <f>'Cover Sheet'!$D$17</f>
        <v>0</v>
      </c>
      <c r="C634" s="75">
        <f>'Cover Sheet'!$D$17</f>
        <v>0</v>
      </c>
      <c r="D634" s="1" t="s">
        <v>1474</v>
      </c>
      <c r="E634" s="130" t="s">
        <v>475</v>
      </c>
      <c r="F634" s="136">
        <f>'General Fund Disbursements'!F852</f>
        <v>0</v>
      </c>
      <c r="G634" s="76" t="str">
        <f t="shared" si="18"/>
        <v>2018/19</v>
      </c>
      <c r="H634" s="75" t="str">
        <f t="shared" si="19"/>
        <v>2018/19</v>
      </c>
    </row>
    <row r="635" spans="1:8" x14ac:dyDescent="0.25">
      <c r="A635" s="121" t="str">
        <f>+'General Fund Disbursements'!C853</f>
        <v>Sub-Awards/Sub-Contracts - $25,000 or Less</v>
      </c>
      <c r="B635" s="75">
        <f>'Cover Sheet'!$D$17</f>
        <v>0</v>
      </c>
      <c r="C635" s="75">
        <f>'Cover Sheet'!$D$17</f>
        <v>0</v>
      </c>
      <c r="D635" s="1" t="s">
        <v>1475</v>
      </c>
      <c r="E635" s="130" t="s">
        <v>1315</v>
      </c>
      <c r="F635" s="136">
        <f>'General Fund Disbursements'!F853</f>
        <v>0</v>
      </c>
      <c r="G635" s="76" t="str">
        <f t="shared" si="18"/>
        <v>2018/19</v>
      </c>
      <c r="H635" s="75" t="str">
        <f t="shared" si="19"/>
        <v>2018/19</v>
      </c>
    </row>
    <row r="636" spans="1:8" x14ac:dyDescent="0.25">
      <c r="A636" s="121" t="str">
        <f>+'General Fund Disbursements'!C854</f>
        <v xml:space="preserve">Sub-Awards/Sub-Contracts - in excess of $25,000 </v>
      </c>
      <c r="B636" s="75">
        <f>'Cover Sheet'!$D$17</f>
        <v>0</v>
      </c>
      <c r="C636" s="75">
        <f>'Cover Sheet'!$D$17</f>
        <v>0</v>
      </c>
      <c r="D636" s="1" t="s">
        <v>1476</v>
      </c>
      <c r="E636" s="130" t="s">
        <v>1316</v>
      </c>
      <c r="F636" s="136">
        <f>'General Fund Disbursements'!F854</f>
        <v>0</v>
      </c>
      <c r="G636" s="76" t="str">
        <f t="shared" si="18"/>
        <v>2018/19</v>
      </c>
      <c r="H636" s="75" t="str">
        <f t="shared" si="19"/>
        <v>2018/19</v>
      </c>
    </row>
    <row r="637" spans="1:8" x14ac:dyDescent="0.25">
      <c r="A637" s="121" t="str">
        <f>+'General Fund Disbursements'!C855</f>
        <v>Supplies and Materials</v>
      </c>
      <c r="B637" s="75">
        <f>'Cover Sheet'!$D$17</f>
        <v>0</v>
      </c>
      <c r="C637" s="75">
        <f>'Cover Sheet'!$D$17</f>
        <v>0</v>
      </c>
      <c r="D637" s="1" t="s">
        <v>1477</v>
      </c>
      <c r="E637" s="130" t="s">
        <v>476</v>
      </c>
      <c r="F637" s="136">
        <f>'General Fund Disbursements'!F855</f>
        <v>0</v>
      </c>
      <c r="G637" s="76" t="str">
        <f t="shared" si="18"/>
        <v>2018/19</v>
      </c>
      <c r="H637" s="75" t="str">
        <f t="shared" si="19"/>
        <v>2018/19</v>
      </c>
    </row>
    <row r="638" spans="1:8" x14ac:dyDescent="0.25">
      <c r="A638" s="121" t="str">
        <f>+'General Fund Disbursements'!C856</f>
        <v>E-Books</v>
      </c>
      <c r="B638" s="75">
        <f>'Cover Sheet'!$D$17</f>
        <v>0</v>
      </c>
      <c r="C638" s="75">
        <f>'Cover Sheet'!$D$17</f>
        <v>0</v>
      </c>
      <c r="D638" s="1" t="s">
        <v>1478</v>
      </c>
      <c r="E638" s="130" t="s">
        <v>943</v>
      </c>
      <c r="F638" s="136">
        <f>'General Fund Disbursements'!F856</f>
        <v>0</v>
      </c>
      <c r="G638" s="76" t="str">
        <f t="shared" si="18"/>
        <v>2018/19</v>
      </c>
      <c r="H638" s="75" t="str">
        <f t="shared" si="19"/>
        <v>2018/19</v>
      </c>
    </row>
    <row r="639" spans="1:8" x14ac:dyDescent="0.25">
      <c r="A639" s="121" t="str">
        <f>+'General Fund Disbursements'!C857</f>
        <v>Capital Outlay</v>
      </c>
      <c r="B639" s="75">
        <f>'Cover Sheet'!$D$17</f>
        <v>0</v>
      </c>
      <c r="C639" s="75">
        <f>'Cover Sheet'!$D$17</f>
        <v>0</v>
      </c>
      <c r="D639" s="1" t="s">
        <v>1479</v>
      </c>
      <c r="E639" s="130" t="s">
        <v>477</v>
      </c>
      <c r="F639" s="136">
        <f>'General Fund Disbursements'!F857</f>
        <v>0</v>
      </c>
      <c r="G639" s="76" t="str">
        <f t="shared" si="18"/>
        <v>2018/19</v>
      </c>
      <c r="H639" s="75" t="str">
        <f t="shared" si="19"/>
        <v>2018/19</v>
      </c>
    </row>
    <row r="640" spans="1:8" x14ac:dyDescent="0.25">
      <c r="A640" s="121" t="str">
        <f>+'General Fund Disbursements'!C858</f>
        <v>Other Expenses</v>
      </c>
      <c r="B640" s="75">
        <f>'Cover Sheet'!$D$17</f>
        <v>0</v>
      </c>
      <c r="C640" s="75">
        <f>'Cover Sheet'!$D$17</f>
        <v>0</v>
      </c>
      <c r="D640" s="1" t="s">
        <v>1480</v>
      </c>
      <c r="E640" s="130" t="s">
        <v>478</v>
      </c>
      <c r="F640" s="136">
        <f>'General Fund Disbursements'!F858</f>
        <v>0</v>
      </c>
      <c r="G640" s="76" t="str">
        <f t="shared" si="18"/>
        <v>2018/19</v>
      </c>
      <c r="H640" s="75" t="str">
        <f t="shared" si="19"/>
        <v>2018/19</v>
      </c>
    </row>
    <row r="641" spans="1:8" x14ac:dyDescent="0.25">
      <c r="A641" s="121" t="str">
        <f>+'General Fund Disbursements'!C860</f>
        <v>Total Head Start (Add 100 through 600)</v>
      </c>
      <c r="B641" s="75">
        <f>'Cover Sheet'!$D$17</f>
        <v>0</v>
      </c>
      <c r="C641" s="75">
        <f>'Cover Sheet'!$D$17</f>
        <v>0</v>
      </c>
      <c r="D641" s="1" t="s">
        <v>1481</v>
      </c>
      <c r="E641" s="130" t="s">
        <v>479</v>
      </c>
      <c r="F641" s="136">
        <f>'General Fund Disbursements'!F860</f>
        <v>0</v>
      </c>
      <c r="G641" s="76" t="str">
        <f t="shared" si="18"/>
        <v>2018/19</v>
      </c>
      <c r="H641" s="75" t="str">
        <f t="shared" si="19"/>
        <v>2018/19</v>
      </c>
    </row>
    <row r="642" spans="1:8" x14ac:dyDescent="0.25">
      <c r="A642" s="121" t="str">
        <f>+'General Fund Disbursements'!C865</f>
        <v>Salaries</v>
      </c>
      <c r="B642" s="75">
        <f>'Cover Sheet'!$D$17</f>
        <v>0</v>
      </c>
      <c r="C642" s="75">
        <f>'Cover Sheet'!$D$17</f>
        <v>0</v>
      </c>
      <c r="D642" s="1" t="s">
        <v>1482</v>
      </c>
      <c r="E642" s="130" t="s">
        <v>1707</v>
      </c>
      <c r="F642" s="136">
        <f>'General Fund Disbursements'!F865</f>
        <v>0</v>
      </c>
      <c r="G642" s="76" t="str">
        <f t="shared" ref="G642:G717" si="20">$G$2</f>
        <v>2018/19</v>
      </c>
      <c r="H642" s="75" t="str">
        <f t="shared" ref="H642:H717" si="21">$H$2</f>
        <v>2018/19</v>
      </c>
    </row>
    <row r="643" spans="1:8" x14ac:dyDescent="0.25">
      <c r="A643" s="121" t="str">
        <f>+'General Fund Disbursements'!C866</f>
        <v>Salary - Stipends</v>
      </c>
      <c r="B643" s="75">
        <f>'Cover Sheet'!$D$17</f>
        <v>0</v>
      </c>
      <c r="C643" s="75">
        <f>'Cover Sheet'!$D$17</f>
        <v>0</v>
      </c>
      <c r="D643" s="1" t="s">
        <v>1483</v>
      </c>
      <c r="E643" s="130" t="s">
        <v>1708</v>
      </c>
      <c r="F643" s="136">
        <f>'General Fund Disbursements'!F866</f>
        <v>0</v>
      </c>
      <c r="G643" s="76" t="str">
        <f t="shared" si="20"/>
        <v>2018/19</v>
      </c>
      <c r="H643" s="75" t="str">
        <f t="shared" si="21"/>
        <v>2018/19</v>
      </c>
    </row>
    <row r="644" spans="1:8" x14ac:dyDescent="0.25">
      <c r="A644" s="121" t="str">
        <f>+'General Fund Disbursements'!C867</f>
        <v>Employee Benefits</v>
      </c>
      <c r="B644" s="75">
        <f>'Cover Sheet'!$D$17</f>
        <v>0</v>
      </c>
      <c r="C644" s="75">
        <f>'Cover Sheet'!$D$17</f>
        <v>0</v>
      </c>
      <c r="D644" s="1" t="s">
        <v>1484</v>
      </c>
      <c r="E644" s="130" t="s">
        <v>1709</v>
      </c>
      <c r="F644" s="136">
        <f>'General Fund Disbursements'!F867</f>
        <v>0</v>
      </c>
      <c r="G644" s="76" t="str">
        <f t="shared" si="20"/>
        <v>2018/19</v>
      </c>
      <c r="H644" s="75" t="str">
        <f t="shared" si="21"/>
        <v>2018/19</v>
      </c>
    </row>
    <row r="645" spans="1:8" x14ac:dyDescent="0.25">
      <c r="A645" s="121" t="str">
        <f>+'General Fund Disbursements'!C868</f>
        <v>Purchased Services</v>
      </c>
      <c r="B645" s="75">
        <f>'Cover Sheet'!$D$17</f>
        <v>0</v>
      </c>
      <c r="C645" s="75">
        <f>'Cover Sheet'!$D$17</f>
        <v>0</v>
      </c>
      <c r="D645" s="1" t="s">
        <v>1485</v>
      </c>
      <c r="E645" s="130" t="s">
        <v>1710</v>
      </c>
      <c r="F645" s="136">
        <f>'General Fund Disbursements'!F868</f>
        <v>0</v>
      </c>
      <c r="G645" s="76" t="str">
        <f t="shared" si="20"/>
        <v>2018/19</v>
      </c>
      <c r="H645" s="75" t="str">
        <f t="shared" si="21"/>
        <v>2018/19</v>
      </c>
    </row>
    <row r="646" spans="1:8" x14ac:dyDescent="0.25">
      <c r="A646" s="121" t="str">
        <f>+'General Fund Disbursements'!C869</f>
        <v>Distance Education &amp; Telecommunications</v>
      </c>
      <c r="B646" s="75">
        <f>'Cover Sheet'!$D$17</f>
        <v>0</v>
      </c>
      <c r="C646" s="75">
        <f>'Cover Sheet'!$D$17</f>
        <v>0</v>
      </c>
      <c r="D646" s="1" t="s">
        <v>1486</v>
      </c>
      <c r="E646" s="130" t="s">
        <v>1711</v>
      </c>
      <c r="F646" s="136">
        <f>'General Fund Disbursements'!F869</f>
        <v>0</v>
      </c>
      <c r="G646" s="76" t="str">
        <f t="shared" si="20"/>
        <v>2018/19</v>
      </c>
      <c r="H646" s="75" t="str">
        <f t="shared" si="21"/>
        <v>2018/19</v>
      </c>
    </row>
    <row r="647" spans="1:8" x14ac:dyDescent="0.25">
      <c r="A647" s="121" t="str">
        <f>+'General Fund Disbursements'!C870</f>
        <v>Sub-Awards/Sub-Contracts - $25,000 or Less</v>
      </c>
      <c r="B647" s="75">
        <f>'Cover Sheet'!$D$17</f>
        <v>0</v>
      </c>
      <c r="C647" s="75">
        <f>'Cover Sheet'!$D$17</f>
        <v>0</v>
      </c>
      <c r="D647" s="1" t="s">
        <v>1487</v>
      </c>
      <c r="E647" s="130" t="s">
        <v>1712</v>
      </c>
      <c r="F647" s="136">
        <f>'General Fund Disbursements'!F870</f>
        <v>0</v>
      </c>
      <c r="G647" s="76" t="str">
        <f t="shared" si="20"/>
        <v>2018/19</v>
      </c>
      <c r="H647" s="75" t="str">
        <f t="shared" si="21"/>
        <v>2018/19</v>
      </c>
    </row>
    <row r="648" spans="1:8" x14ac:dyDescent="0.25">
      <c r="A648" s="121" t="str">
        <f>+'General Fund Disbursements'!C871</f>
        <v xml:space="preserve">Sub-Awards/Sub-Contracts - in excess of $25,000 </v>
      </c>
      <c r="B648" s="75">
        <f>'Cover Sheet'!$D$17</f>
        <v>0</v>
      </c>
      <c r="C648" s="75">
        <f>'Cover Sheet'!$D$17</f>
        <v>0</v>
      </c>
      <c r="D648" s="1" t="s">
        <v>1488</v>
      </c>
      <c r="E648" s="130" t="s">
        <v>1713</v>
      </c>
      <c r="F648" s="136">
        <f>'General Fund Disbursements'!F871</f>
        <v>0</v>
      </c>
      <c r="G648" s="76" t="str">
        <f t="shared" si="20"/>
        <v>2018/19</v>
      </c>
      <c r="H648" s="75" t="str">
        <f t="shared" si="21"/>
        <v>2018/19</v>
      </c>
    </row>
    <row r="649" spans="1:8" x14ac:dyDescent="0.25">
      <c r="A649" s="121" t="str">
        <f>+'General Fund Disbursements'!C872</f>
        <v>Supplies and Materials</v>
      </c>
      <c r="B649" s="75">
        <f>'Cover Sheet'!$D$17</f>
        <v>0</v>
      </c>
      <c r="C649" s="75">
        <f>'Cover Sheet'!$D$17</f>
        <v>0</v>
      </c>
      <c r="D649" s="1" t="s">
        <v>1489</v>
      </c>
      <c r="E649" s="130" t="s">
        <v>1714</v>
      </c>
      <c r="F649" s="136">
        <f>'General Fund Disbursements'!F872</f>
        <v>0</v>
      </c>
      <c r="G649" s="76" t="str">
        <f t="shared" si="20"/>
        <v>2018/19</v>
      </c>
      <c r="H649" s="75" t="str">
        <f t="shared" si="21"/>
        <v>2018/19</v>
      </c>
    </row>
    <row r="650" spans="1:8" x14ac:dyDescent="0.25">
      <c r="A650" s="121" t="str">
        <f>+'General Fund Disbursements'!C873</f>
        <v>E-Books</v>
      </c>
      <c r="B650" s="75">
        <f>'Cover Sheet'!$D$17</f>
        <v>0</v>
      </c>
      <c r="C650" s="75">
        <f>'Cover Sheet'!$D$17</f>
        <v>0</v>
      </c>
      <c r="D650" s="1" t="s">
        <v>1490</v>
      </c>
      <c r="E650" s="130" t="s">
        <v>1715</v>
      </c>
      <c r="F650" s="136">
        <f>'General Fund Disbursements'!F873</f>
        <v>0</v>
      </c>
      <c r="G650" s="76" t="str">
        <f t="shared" si="20"/>
        <v>2018/19</v>
      </c>
      <c r="H650" s="75" t="str">
        <f t="shared" si="21"/>
        <v>2018/19</v>
      </c>
    </row>
    <row r="651" spans="1:8" x14ac:dyDescent="0.25">
      <c r="A651" s="121" t="str">
        <f>+'General Fund Disbursements'!C874</f>
        <v>Capital Outlay</v>
      </c>
      <c r="B651" s="75">
        <f>'Cover Sheet'!$D$17</f>
        <v>0</v>
      </c>
      <c r="C651" s="75">
        <f>'Cover Sheet'!$D$17</f>
        <v>0</v>
      </c>
      <c r="D651" s="1" t="s">
        <v>1491</v>
      </c>
      <c r="E651" s="130" t="s">
        <v>1716</v>
      </c>
      <c r="F651" s="136">
        <f>'General Fund Disbursements'!F874</f>
        <v>0</v>
      </c>
      <c r="G651" s="76" t="str">
        <f t="shared" si="20"/>
        <v>2018/19</v>
      </c>
      <c r="H651" s="75" t="str">
        <f t="shared" si="21"/>
        <v>2018/19</v>
      </c>
    </row>
    <row r="652" spans="1:8" x14ac:dyDescent="0.25">
      <c r="A652" s="121" t="str">
        <f>+'General Fund Disbursements'!C875</f>
        <v>Other Expenses</v>
      </c>
      <c r="B652" s="75">
        <f>'Cover Sheet'!$D$17</f>
        <v>0</v>
      </c>
      <c r="C652" s="75">
        <f>'Cover Sheet'!$D$17</f>
        <v>0</v>
      </c>
      <c r="D652" s="1" t="s">
        <v>1492</v>
      </c>
      <c r="E652" s="130" t="s">
        <v>1717</v>
      </c>
      <c r="F652" s="136">
        <f>'General Fund Disbursements'!F875</f>
        <v>0</v>
      </c>
      <c r="G652" s="76" t="str">
        <f t="shared" si="20"/>
        <v>2018/19</v>
      </c>
      <c r="H652" s="75" t="str">
        <f t="shared" si="21"/>
        <v>2018/19</v>
      </c>
    </row>
    <row r="653" spans="1:8" x14ac:dyDescent="0.25">
      <c r="A653" s="121" t="str">
        <f>+'General Fund Disbursements'!C877</f>
        <v>Total Title IV, ESSA Student Support &amp; Academic Enrichment</v>
      </c>
      <c r="B653" s="75">
        <f>'Cover Sheet'!$D$17</f>
        <v>0</v>
      </c>
      <c r="C653" s="75">
        <f>'Cover Sheet'!$D$17</f>
        <v>0</v>
      </c>
      <c r="D653" s="1" t="s">
        <v>1493</v>
      </c>
      <c r="E653" s="130" t="s">
        <v>1718</v>
      </c>
      <c r="F653" s="136">
        <f>'General Fund Disbursements'!F877</f>
        <v>0</v>
      </c>
      <c r="G653" s="76" t="str">
        <f t="shared" si="20"/>
        <v>2018/19</v>
      </c>
      <c r="H653" s="75" t="str">
        <f t="shared" si="21"/>
        <v>2018/19</v>
      </c>
    </row>
    <row r="654" spans="1:8" x14ac:dyDescent="0.25">
      <c r="A654" s="121" t="str">
        <f>+'General Fund Disbursements'!C883</f>
        <v>Salaries</v>
      </c>
      <c r="B654" s="75">
        <f>'Cover Sheet'!$D$17</f>
        <v>0</v>
      </c>
      <c r="C654" s="75">
        <f>'Cover Sheet'!$D$17</f>
        <v>0</v>
      </c>
      <c r="D654" s="1" t="s">
        <v>1494</v>
      </c>
      <c r="E654" s="130" t="s">
        <v>480</v>
      </c>
      <c r="F654" s="136">
        <f>'General Fund Disbursements'!F883</f>
        <v>0</v>
      </c>
      <c r="G654" s="76" t="str">
        <f t="shared" si="20"/>
        <v>2018/19</v>
      </c>
      <c r="H654" s="75" t="str">
        <f t="shared" si="21"/>
        <v>2018/19</v>
      </c>
    </row>
    <row r="655" spans="1:8" x14ac:dyDescent="0.25">
      <c r="A655" s="121" t="str">
        <f>+'General Fund Disbursements'!C884</f>
        <v>Salary - Stipends</v>
      </c>
      <c r="B655" s="75">
        <f>'Cover Sheet'!$D$17</f>
        <v>0</v>
      </c>
      <c r="C655" s="75">
        <f>'Cover Sheet'!$D$17</f>
        <v>0</v>
      </c>
      <c r="D655" s="1" t="s">
        <v>1495</v>
      </c>
      <c r="E655" s="130" t="s">
        <v>481</v>
      </c>
      <c r="F655" s="136">
        <f>'General Fund Disbursements'!F884</f>
        <v>0</v>
      </c>
      <c r="G655" s="76" t="str">
        <f t="shared" si="20"/>
        <v>2018/19</v>
      </c>
      <c r="H655" s="75" t="str">
        <f t="shared" si="21"/>
        <v>2018/19</v>
      </c>
    </row>
    <row r="656" spans="1:8" x14ac:dyDescent="0.25">
      <c r="A656" s="121" t="str">
        <f>+'General Fund Disbursements'!C885</f>
        <v>Employee Benefits</v>
      </c>
      <c r="B656" s="75">
        <f>'Cover Sheet'!$D$17</f>
        <v>0</v>
      </c>
      <c r="C656" s="75">
        <f>'Cover Sheet'!$D$17</f>
        <v>0</v>
      </c>
      <c r="D656" s="1" t="s">
        <v>1496</v>
      </c>
      <c r="E656" s="130" t="s">
        <v>482</v>
      </c>
      <c r="F656" s="136">
        <f>'General Fund Disbursements'!F885</f>
        <v>0</v>
      </c>
      <c r="G656" s="76" t="str">
        <f t="shared" si="20"/>
        <v>2018/19</v>
      </c>
      <c r="H656" s="75" t="str">
        <f t="shared" si="21"/>
        <v>2018/19</v>
      </c>
    </row>
    <row r="657" spans="1:8" x14ac:dyDescent="0.25">
      <c r="A657" s="121" t="str">
        <f>+'General Fund Disbursements'!C886</f>
        <v>Purchased Services</v>
      </c>
      <c r="B657" s="75">
        <f>'Cover Sheet'!$D$17</f>
        <v>0</v>
      </c>
      <c r="C657" s="75">
        <f>'Cover Sheet'!$D$17</f>
        <v>0</v>
      </c>
      <c r="D657" s="1" t="s">
        <v>1497</v>
      </c>
      <c r="E657" s="130" t="s">
        <v>483</v>
      </c>
      <c r="F657" s="136">
        <f>'General Fund Disbursements'!F886</f>
        <v>0</v>
      </c>
      <c r="G657" s="76" t="str">
        <f t="shared" si="20"/>
        <v>2018/19</v>
      </c>
      <c r="H657" s="75" t="str">
        <f t="shared" si="21"/>
        <v>2018/19</v>
      </c>
    </row>
    <row r="658" spans="1:8" x14ac:dyDescent="0.25">
      <c r="A658" s="121" t="str">
        <f>+'General Fund Disbursements'!C887</f>
        <v>Distance Education &amp; Telecommunications</v>
      </c>
      <c r="B658" s="75">
        <f>'Cover Sheet'!$D$17</f>
        <v>0</v>
      </c>
      <c r="C658" s="75">
        <f>'Cover Sheet'!$D$17</f>
        <v>0</v>
      </c>
      <c r="D658" s="1" t="s">
        <v>1498</v>
      </c>
      <c r="E658" s="130" t="s">
        <v>484</v>
      </c>
      <c r="F658" s="136">
        <f>'General Fund Disbursements'!F887</f>
        <v>0</v>
      </c>
      <c r="G658" s="76" t="str">
        <f t="shared" si="20"/>
        <v>2018/19</v>
      </c>
      <c r="H658" s="75" t="str">
        <f t="shared" si="21"/>
        <v>2018/19</v>
      </c>
    </row>
    <row r="659" spans="1:8" x14ac:dyDescent="0.25">
      <c r="A659" s="121" t="str">
        <f>+'General Fund Disbursements'!C888</f>
        <v>Sub-Awards/Sub-Contracts - $25,000 or Less</v>
      </c>
      <c r="B659" s="75">
        <f>'Cover Sheet'!$D$17</f>
        <v>0</v>
      </c>
      <c r="C659" s="75">
        <f>'Cover Sheet'!$D$17</f>
        <v>0</v>
      </c>
      <c r="D659" s="1" t="s">
        <v>1499</v>
      </c>
      <c r="E659" s="130" t="s">
        <v>1317</v>
      </c>
      <c r="F659" s="136">
        <f>'General Fund Disbursements'!F888</f>
        <v>0</v>
      </c>
      <c r="G659" s="76" t="str">
        <f t="shared" si="20"/>
        <v>2018/19</v>
      </c>
      <c r="H659" s="75" t="str">
        <f t="shared" si="21"/>
        <v>2018/19</v>
      </c>
    </row>
    <row r="660" spans="1:8" x14ac:dyDescent="0.25">
      <c r="A660" s="121" t="str">
        <f>+'General Fund Disbursements'!C889</f>
        <v xml:space="preserve">Sub-Awards/Sub-Contracts - in excess of $25,000 </v>
      </c>
      <c r="B660" s="75">
        <f>'Cover Sheet'!$D$17</f>
        <v>0</v>
      </c>
      <c r="C660" s="75">
        <f>'Cover Sheet'!$D$17</f>
        <v>0</v>
      </c>
      <c r="D660" s="1" t="s">
        <v>1500</v>
      </c>
      <c r="E660" s="130" t="s">
        <v>1318</v>
      </c>
      <c r="F660" s="136">
        <f>'General Fund Disbursements'!F889</f>
        <v>0</v>
      </c>
      <c r="G660" s="76" t="str">
        <f t="shared" si="20"/>
        <v>2018/19</v>
      </c>
      <c r="H660" s="75" t="str">
        <f t="shared" si="21"/>
        <v>2018/19</v>
      </c>
    </row>
    <row r="661" spans="1:8" x14ac:dyDescent="0.25">
      <c r="A661" s="121" t="str">
        <f>+'General Fund Disbursements'!C890</f>
        <v>Supplies and Materials</v>
      </c>
      <c r="B661" s="75">
        <f>'Cover Sheet'!$D$17</f>
        <v>0</v>
      </c>
      <c r="C661" s="75">
        <f>'Cover Sheet'!$D$17</f>
        <v>0</v>
      </c>
      <c r="D661" s="1" t="s">
        <v>1501</v>
      </c>
      <c r="E661" s="130" t="s">
        <v>485</v>
      </c>
      <c r="F661" s="136">
        <f>'General Fund Disbursements'!F890</f>
        <v>0</v>
      </c>
      <c r="G661" s="76" t="str">
        <f t="shared" si="20"/>
        <v>2018/19</v>
      </c>
      <c r="H661" s="75" t="str">
        <f t="shared" si="21"/>
        <v>2018/19</v>
      </c>
    </row>
    <row r="662" spans="1:8" x14ac:dyDescent="0.25">
      <c r="A662" s="121" t="str">
        <f>+'General Fund Disbursements'!C891</f>
        <v>E-Books</v>
      </c>
      <c r="B662" s="75">
        <f>'Cover Sheet'!$D$17</f>
        <v>0</v>
      </c>
      <c r="C662" s="75">
        <f>'Cover Sheet'!$D$17</f>
        <v>0</v>
      </c>
      <c r="D662" s="1" t="s">
        <v>1502</v>
      </c>
      <c r="E662" s="130" t="s">
        <v>944</v>
      </c>
      <c r="F662" s="136">
        <f>'General Fund Disbursements'!F891</f>
        <v>0</v>
      </c>
      <c r="G662" s="76" t="str">
        <f t="shared" si="20"/>
        <v>2018/19</v>
      </c>
      <c r="H662" s="75" t="str">
        <f t="shared" si="21"/>
        <v>2018/19</v>
      </c>
    </row>
    <row r="663" spans="1:8" x14ac:dyDescent="0.25">
      <c r="A663" s="121" t="str">
        <f>+'General Fund Disbursements'!C892</f>
        <v>Capital Outlay</v>
      </c>
      <c r="B663" s="75">
        <f>'Cover Sheet'!$D$17</f>
        <v>0</v>
      </c>
      <c r="C663" s="75">
        <f>'Cover Sheet'!$D$17</f>
        <v>0</v>
      </c>
      <c r="D663" s="1" t="s">
        <v>1503</v>
      </c>
      <c r="E663" s="130" t="s">
        <v>486</v>
      </c>
      <c r="F663" s="136">
        <f>'General Fund Disbursements'!F892</f>
        <v>0</v>
      </c>
      <c r="G663" s="76" t="str">
        <f t="shared" si="20"/>
        <v>2018/19</v>
      </c>
      <c r="H663" s="75" t="str">
        <f t="shared" si="21"/>
        <v>2018/19</v>
      </c>
    </row>
    <row r="664" spans="1:8" x14ac:dyDescent="0.25">
      <c r="A664" s="121" t="str">
        <f>+'General Fund Disbursements'!C893</f>
        <v>Other Expenses</v>
      </c>
      <c r="B664" s="75">
        <f>'Cover Sheet'!$D$17</f>
        <v>0</v>
      </c>
      <c r="C664" s="75">
        <f>'Cover Sheet'!$D$17</f>
        <v>0</v>
      </c>
      <c r="D664" s="1" t="s">
        <v>1504</v>
      </c>
      <c r="E664" s="130" t="s">
        <v>487</v>
      </c>
      <c r="F664" s="136">
        <f>'General Fund Disbursements'!F893</f>
        <v>0</v>
      </c>
      <c r="G664" s="76" t="str">
        <f t="shared" si="20"/>
        <v>2018/19</v>
      </c>
      <c r="H664" s="75" t="str">
        <f t="shared" si="21"/>
        <v>2018/19</v>
      </c>
    </row>
    <row r="665" spans="1:8" x14ac:dyDescent="0.25">
      <c r="A665" s="121" t="str">
        <f>+'General Fund Disbursements'!C895</f>
        <v>Total Title IV, Part B  ESEA/ESSA 21st Century Community Learning Centers</v>
      </c>
      <c r="B665" s="75">
        <f>'Cover Sheet'!$D$17</f>
        <v>0</v>
      </c>
      <c r="C665" s="75">
        <f>'Cover Sheet'!$D$17</f>
        <v>0</v>
      </c>
      <c r="D665" s="1" t="s">
        <v>1505</v>
      </c>
      <c r="E665" s="130" t="s">
        <v>488</v>
      </c>
      <c r="F665" s="136">
        <f>'General Fund Disbursements'!F895</f>
        <v>0</v>
      </c>
      <c r="G665" s="76" t="str">
        <f t="shared" si="20"/>
        <v>2018/19</v>
      </c>
      <c r="H665" s="75" t="str">
        <f t="shared" si="21"/>
        <v>2018/19</v>
      </c>
    </row>
    <row r="666" spans="1:8" x14ac:dyDescent="0.25">
      <c r="A666" s="121" t="str">
        <f>+'General Fund Disbursements'!C901</f>
        <v>Salaries</v>
      </c>
      <c r="B666" s="75">
        <f>'Cover Sheet'!$D$17</f>
        <v>0</v>
      </c>
      <c r="C666" s="75">
        <f>'Cover Sheet'!$D$17</f>
        <v>0</v>
      </c>
      <c r="D666" s="1" t="s">
        <v>1506</v>
      </c>
      <c r="E666" s="130" t="s">
        <v>1719</v>
      </c>
      <c r="F666" s="136">
        <f>'General Fund Disbursements'!F901</f>
        <v>0</v>
      </c>
      <c r="G666" s="76" t="str">
        <f t="shared" si="20"/>
        <v>2018/19</v>
      </c>
      <c r="H666" s="75" t="str">
        <f t="shared" si="21"/>
        <v>2018/19</v>
      </c>
    </row>
    <row r="667" spans="1:8" x14ac:dyDescent="0.25">
      <c r="A667" s="121" t="str">
        <f>+'General Fund Disbursements'!C902</f>
        <v>Salary - Stipends</v>
      </c>
      <c r="B667" s="75">
        <f>'Cover Sheet'!$D$17</f>
        <v>0</v>
      </c>
      <c r="C667" s="75">
        <f>'Cover Sheet'!$D$17</f>
        <v>0</v>
      </c>
      <c r="D667" s="1" t="s">
        <v>1507</v>
      </c>
      <c r="E667" s="130" t="s">
        <v>1720</v>
      </c>
      <c r="F667" s="136">
        <f>'General Fund Disbursements'!F902</f>
        <v>0</v>
      </c>
      <c r="G667" s="76" t="str">
        <f t="shared" si="20"/>
        <v>2018/19</v>
      </c>
      <c r="H667" s="75" t="str">
        <f t="shared" si="21"/>
        <v>2018/19</v>
      </c>
    </row>
    <row r="668" spans="1:8" x14ac:dyDescent="0.25">
      <c r="A668" s="121" t="str">
        <f>+'General Fund Disbursements'!C903</f>
        <v>Employee Benefits</v>
      </c>
      <c r="B668" s="75">
        <f>'Cover Sheet'!$D$17</f>
        <v>0</v>
      </c>
      <c r="C668" s="75">
        <f>'Cover Sheet'!$D$17</f>
        <v>0</v>
      </c>
      <c r="D668" s="1" t="s">
        <v>1508</v>
      </c>
      <c r="E668" s="130" t="s">
        <v>1721</v>
      </c>
      <c r="F668" s="136">
        <f>'General Fund Disbursements'!F903</f>
        <v>0</v>
      </c>
      <c r="G668" s="76" t="str">
        <f t="shared" si="20"/>
        <v>2018/19</v>
      </c>
      <c r="H668" s="75" t="str">
        <f t="shared" si="21"/>
        <v>2018/19</v>
      </c>
    </row>
    <row r="669" spans="1:8" x14ac:dyDescent="0.25">
      <c r="A669" s="121" t="str">
        <f>+'General Fund Disbursements'!C904</f>
        <v>Purchased Services</v>
      </c>
      <c r="B669" s="75">
        <f>'Cover Sheet'!$D$17</f>
        <v>0</v>
      </c>
      <c r="C669" s="75">
        <f>'Cover Sheet'!$D$17</f>
        <v>0</v>
      </c>
      <c r="D669" s="1" t="s">
        <v>1509</v>
      </c>
      <c r="E669" s="130" t="s">
        <v>1722</v>
      </c>
      <c r="F669" s="136">
        <f>'General Fund Disbursements'!F904</f>
        <v>0</v>
      </c>
      <c r="G669" s="76" t="str">
        <f t="shared" si="20"/>
        <v>2018/19</v>
      </c>
      <c r="H669" s="75" t="str">
        <f t="shared" si="21"/>
        <v>2018/19</v>
      </c>
    </row>
    <row r="670" spans="1:8" x14ac:dyDescent="0.25">
      <c r="A670" s="121" t="str">
        <f>+'General Fund Disbursements'!C905</f>
        <v>Distance Education &amp; Telecommunications</v>
      </c>
      <c r="B670" s="75">
        <f>'Cover Sheet'!$D$17</f>
        <v>0</v>
      </c>
      <c r="C670" s="75">
        <f>'Cover Sheet'!$D$17</f>
        <v>0</v>
      </c>
      <c r="D670" s="1" t="s">
        <v>1510</v>
      </c>
      <c r="E670" s="130" t="s">
        <v>1723</v>
      </c>
      <c r="F670" s="136">
        <f>'General Fund Disbursements'!F905</f>
        <v>0</v>
      </c>
      <c r="G670" s="76" t="str">
        <f t="shared" si="20"/>
        <v>2018/19</v>
      </c>
      <c r="H670" s="75" t="str">
        <f t="shared" si="21"/>
        <v>2018/19</v>
      </c>
    </row>
    <row r="671" spans="1:8" x14ac:dyDescent="0.25">
      <c r="A671" s="121" t="str">
        <f>+'General Fund Disbursements'!C906</f>
        <v>Sub-Awards/Sub-Contracts - $25,000 or Less</v>
      </c>
      <c r="B671" s="75">
        <f>'Cover Sheet'!$D$17</f>
        <v>0</v>
      </c>
      <c r="C671" s="75">
        <f>'Cover Sheet'!$D$17</f>
        <v>0</v>
      </c>
      <c r="D671" s="1" t="s">
        <v>1511</v>
      </c>
      <c r="E671" s="130" t="s">
        <v>1724</v>
      </c>
      <c r="F671" s="136">
        <f>'General Fund Disbursements'!F906</f>
        <v>0</v>
      </c>
      <c r="G671" s="76" t="str">
        <f t="shared" si="20"/>
        <v>2018/19</v>
      </c>
      <c r="H671" s="75" t="str">
        <f t="shared" si="21"/>
        <v>2018/19</v>
      </c>
    </row>
    <row r="672" spans="1:8" x14ac:dyDescent="0.25">
      <c r="A672" s="121" t="str">
        <f>+'General Fund Disbursements'!C907</f>
        <v xml:space="preserve">Sub-Awards/Sub-Contracts - in excess of $25,000 </v>
      </c>
      <c r="B672" s="75">
        <f>'Cover Sheet'!$D$17</f>
        <v>0</v>
      </c>
      <c r="C672" s="75">
        <f>'Cover Sheet'!$D$17</f>
        <v>0</v>
      </c>
      <c r="D672" s="1" t="s">
        <v>1512</v>
      </c>
      <c r="E672" s="130" t="s">
        <v>1725</v>
      </c>
      <c r="F672" s="136">
        <f>'General Fund Disbursements'!F907</f>
        <v>0</v>
      </c>
      <c r="G672" s="76" t="str">
        <f t="shared" si="20"/>
        <v>2018/19</v>
      </c>
      <c r="H672" s="75" t="str">
        <f t="shared" si="21"/>
        <v>2018/19</v>
      </c>
    </row>
    <row r="673" spans="1:8" x14ac:dyDescent="0.25">
      <c r="A673" s="121" t="str">
        <f>+'General Fund Disbursements'!C908</f>
        <v>Supplies and Materials</v>
      </c>
      <c r="B673" s="75">
        <f>'Cover Sheet'!$D$17</f>
        <v>0</v>
      </c>
      <c r="C673" s="75">
        <f>'Cover Sheet'!$D$17</f>
        <v>0</v>
      </c>
      <c r="D673" s="1" t="s">
        <v>1513</v>
      </c>
      <c r="E673" s="130" t="s">
        <v>1726</v>
      </c>
      <c r="F673" s="136">
        <f>'General Fund Disbursements'!F908</f>
        <v>0</v>
      </c>
      <c r="G673" s="76" t="str">
        <f t="shared" si="20"/>
        <v>2018/19</v>
      </c>
      <c r="H673" s="75" t="str">
        <f t="shared" si="21"/>
        <v>2018/19</v>
      </c>
    </row>
    <row r="674" spans="1:8" x14ac:dyDescent="0.25">
      <c r="A674" s="121" t="str">
        <f>+'General Fund Disbursements'!C909</f>
        <v>E-Books</v>
      </c>
      <c r="B674" s="75">
        <f>'Cover Sheet'!$D$17</f>
        <v>0</v>
      </c>
      <c r="C674" s="75">
        <f>'Cover Sheet'!$D$17</f>
        <v>0</v>
      </c>
      <c r="D674" s="1" t="s">
        <v>1514</v>
      </c>
      <c r="E674" s="130" t="s">
        <v>1727</v>
      </c>
      <c r="F674" s="136">
        <f>'General Fund Disbursements'!F909</f>
        <v>0</v>
      </c>
      <c r="G674" s="76" t="str">
        <f t="shared" si="20"/>
        <v>2018/19</v>
      </c>
      <c r="H674" s="75" t="str">
        <f t="shared" si="21"/>
        <v>2018/19</v>
      </c>
    </row>
    <row r="675" spans="1:8" x14ac:dyDescent="0.25">
      <c r="A675" s="121" t="str">
        <f>+'General Fund Disbursements'!C910</f>
        <v>Capital Outlay</v>
      </c>
      <c r="B675" s="75">
        <f>'Cover Sheet'!$D$17</f>
        <v>0</v>
      </c>
      <c r="C675" s="75">
        <f>'Cover Sheet'!$D$17</f>
        <v>0</v>
      </c>
      <c r="D675" s="1" t="s">
        <v>1515</v>
      </c>
      <c r="E675" s="130" t="s">
        <v>1728</v>
      </c>
      <c r="F675" s="136">
        <f>'General Fund Disbursements'!F910</f>
        <v>0</v>
      </c>
      <c r="G675" s="76" t="str">
        <f t="shared" si="20"/>
        <v>2018/19</v>
      </c>
      <c r="H675" s="75" t="str">
        <f t="shared" si="21"/>
        <v>2018/19</v>
      </c>
    </row>
    <row r="676" spans="1:8" x14ac:dyDescent="0.25">
      <c r="A676" s="121" t="str">
        <f>+'General Fund Disbursements'!C911</f>
        <v>Other Expenses</v>
      </c>
      <c r="B676" s="75">
        <f>'Cover Sheet'!$D$17</f>
        <v>0</v>
      </c>
      <c r="C676" s="75">
        <f>'Cover Sheet'!$D$17</f>
        <v>0</v>
      </c>
      <c r="D676" s="1" t="s">
        <v>1516</v>
      </c>
      <c r="E676" s="130" t="s">
        <v>1729</v>
      </c>
      <c r="F676" s="136">
        <f>'General Fund Disbursements'!F911</f>
        <v>0</v>
      </c>
      <c r="G676" s="76" t="str">
        <f t="shared" si="20"/>
        <v>2018/19</v>
      </c>
      <c r="H676" s="75" t="str">
        <f t="shared" si="21"/>
        <v>2018/19</v>
      </c>
    </row>
    <row r="677" spans="1:8" x14ac:dyDescent="0.25">
      <c r="A677" s="121" t="str">
        <f>+'General Fund Disbursements'!C913</f>
        <v xml:space="preserve">Total Title IV-A Student Support &amp; Academic Enrichment Grant (SSAE) </v>
      </c>
      <c r="B677" s="75">
        <f>'Cover Sheet'!$D$17</f>
        <v>0</v>
      </c>
      <c r="C677" s="75">
        <f>'Cover Sheet'!$D$17</f>
        <v>0</v>
      </c>
      <c r="D677" s="1" t="s">
        <v>1517</v>
      </c>
      <c r="E677" s="130" t="s">
        <v>1730</v>
      </c>
      <c r="F677" s="136">
        <f>'General Fund Disbursements'!F913</f>
        <v>0</v>
      </c>
      <c r="G677" s="76" t="str">
        <f t="shared" si="20"/>
        <v>2018/19</v>
      </c>
      <c r="H677" s="75" t="str">
        <f t="shared" si="21"/>
        <v>2018/19</v>
      </c>
    </row>
    <row r="678" spans="1:8" x14ac:dyDescent="0.25">
      <c r="A678" s="121" t="str">
        <f>+'General Fund Disbursements'!C919</f>
        <v>Salaries</v>
      </c>
      <c r="B678" s="75">
        <f>'Cover Sheet'!$D$17</f>
        <v>0</v>
      </c>
      <c r="C678" s="75">
        <f>'Cover Sheet'!$D$17</f>
        <v>0</v>
      </c>
      <c r="D678" s="1" t="s">
        <v>1518</v>
      </c>
      <c r="E678" s="130" t="s">
        <v>489</v>
      </c>
      <c r="F678" s="136">
        <f>'General Fund Disbursements'!F919</f>
        <v>0</v>
      </c>
      <c r="G678" s="76" t="str">
        <f t="shared" si="20"/>
        <v>2018/19</v>
      </c>
      <c r="H678" s="75" t="str">
        <f t="shared" si="21"/>
        <v>2018/19</v>
      </c>
    </row>
    <row r="679" spans="1:8" x14ac:dyDescent="0.25">
      <c r="A679" s="121" t="str">
        <f>+'General Fund Disbursements'!C920</f>
        <v>Salary - Stipends</v>
      </c>
      <c r="B679" s="75">
        <f>'Cover Sheet'!$D$17</f>
        <v>0</v>
      </c>
      <c r="C679" s="75">
        <f>'Cover Sheet'!$D$17</f>
        <v>0</v>
      </c>
      <c r="D679" s="1" t="s">
        <v>1519</v>
      </c>
      <c r="E679" s="130" t="s">
        <v>490</v>
      </c>
      <c r="F679" s="136">
        <f>'General Fund Disbursements'!F920</f>
        <v>0</v>
      </c>
      <c r="G679" s="76" t="str">
        <f t="shared" si="20"/>
        <v>2018/19</v>
      </c>
      <c r="H679" s="75" t="str">
        <f t="shared" si="21"/>
        <v>2018/19</v>
      </c>
    </row>
    <row r="680" spans="1:8" x14ac:dyDescent="0.25">
      <c r="A680" s="121" t="str">
        <f>+'General Fund Disbursements'!C921</f>
        <v>Employee Benefits</v>
      </c>
      <c r="B680" s="75">
        <f>'Cover Sheet'!$D$17</f>
        <v>0</v>
      </c>
      <c r="C680" s="75">
        <f>'Cover Sheet'!$D$17</f>
        <v>0</v>
      </c>
      <c r="D680" s="1" t="s">
        <v>1520</v>
      </c>
      <c r="E680" s="130" t="s">
        <v>491</v>
      </c>
      <c r="F680" s="136">
        <f>'General Fund Disbursements'!F921</f>
        <v>0</v>
      </c>
      <c r="G680" s="76" t="str">
        <f t="shared" si="20"/>
        <v>2018/19</v>
      </c>
      <c r="H680" s="75" t="str">
        <f t="shared" si="21"/>
        <v>2018/19</v>
      </c>
    </row>
    <row r="681" spans="1:8" x14ac:dyDescent="0.25">
      <c r="A681" s="121" t="str">
        <f>+'General Fund Disbursements'!C922</f>
        <v>Purchased Services</v>
      </c>
      <c r="B681" s="75">
        <f>'Cover Sheet'!$D$17</f>
        <v>0</v>
      </c>
      <c r="C681" s="75">
        <f>'Cover Sheet'!$D$17</f>
        <v>0</v>
      </c>
      <c r="D681" s="1" t="s">
        <v>1521</v>
      </c>
      <c r="E681" s="130" t="s">
        <v>492</v>
      </c>
      <c r="F681" s="136">
        <f>'General Fund Disbursements'!F922</f>
        <v>0</v>
      </c>
      <c r="G681" s="76" t="str">
        <f t="shared" si="20"/>
        <v>2018/19</v>
      </c>
      <c r="H681" s="75" t="str">
        <f t="shared" si="21"/>
        <v>2018/19</v>
      </c>
    </row>
    <row r="682" spans="1:8" x14ac:dyDescent="0.25">
      <c r="A682" s="121" t="str">
        <f>+'General Fund Disbursements'!C923</f>
        <v>Distance Education &amp; Telecommunications</v>
      </c>
      <c r="B682" s="75">
        <f>'Cover Sheet'!$D$17</f>
        <v>0</v>
      </c>
      <c r="C682" s="75">
        <f>'Cover Sheet'!$D$17</f>
        <v>0</v>
      </c>
      <c r="D682" s="1" t="s">
        <v>1522</v>
      </c>
      <c r="E682" s="130" t="s">
        <v>493</v>
      </c>
      <c r="F682" s="136">
        <f>'General Fund Disbursements'!F923</f>
        <v>0</v>
      </c>
      <c r="G682" s="76" t="str">
        <f t="shared" si="20"/>
        <v>2018/19</v>
      </c>
      <c r="H682" s="75" t="str">
        <f t="shared" si="21"/>
        <v>2018/19</v>
      </c>
    </row>
    <row r="683" spans="1:8" x14ac:dyDescent="0.25">
      <c r="A683" s="121" t="str">
        <f>+'General Fund Disbursements'!C924</f>
        <v>Sub-Awards/Sub-Contracts - $25,000 or Less</v>
      </c>
      <c r="B683" s="75">
        <f>'Cover Sheet'!$D$17</f>
        <v>0</v>
      </c>
      <c r="C683" s="75">
        <f>'Cover Sheet'!$D$17</f>
        <v>0</v>
      </c>
      <c r="D683" s="1" t="s">
        <v>1523</v>
      </c>
      <c r="E683" s="130" t="s">
        <v>1319</v>
      </c>
      <c r="F683" s="136">
        <f>'General Fund Disbursements'!F924</f>
        <v>0</v>
      </c>
      <c r="G683" s="76" t="str">
        <f t="shared" si="20"/>
        <v>2018/19</v>
      </c>
      <c r="H683" s="75" t="str">
        <f t="shared" si="21"/>
        <v>2018/19</v>
      </c>
    </row>
    <row r="684" spans="1:8" x14ac:dyDescent="0.25">
      <c r="A684" s="121" t="str">
        <f>+'General Fund Disbursements'!C925</f>
        <v xml:space="preserve">Sub-Awards/Sub-Contracts - in excess of $25,000 </v>
      </c>
      <c r="B684" s="75">
        <f>'Cover Sheet'!$D$17</f>
        <v>0</v>
      </c>
      <c r="C684" s="75">
        <f>'Cover Sheet'!$D$17</f>
        <v>0</v>
      </c>
      <c r="D684" s="1" t="s">
        <v>1524</v>
      </c>
      <c r="E684" s="130" t="s">
        <v>1320</v>
      </c>
      <c r="F684" s="136">
        <f>'General Fund Disbursements'!F925</f>
        <v>0</v>
      </c>
      <c r="G684" s="76" t="str">
        <f t="shared" si="20"/>
        <v>2018/19</v>
      </c>
      <c r="H684" s="75" t="str">
        <f t="shared" si="21"/>
        <v>2018/19</v>
      </c>
    </row>
    <row r="685" spans="1:8" x14ac:dyDescent="0.25">
      <c r="A685" s="121" t="str">
        <f>+'General Fund Disbursements'!C926</f>
        <v>Supplies and Materials</v>
      </c>
      <c r="B685" s="75">
        <f>'Cover Sheet'!$D$17</f>
        <v>0</v>
      </c>
      <c r="C685" s="75">
        <f>'Cover Sheet'!$D$17</f>
        <v>0</v>
      </c>
      <c r="D685" s="1" t="s">
        <v>1525</v>
      </c>
      <c r="E685" s="130" t="s">
        <v>494</v>
      </c>
      <c r="F685" s="136">
        <f>'General Fund Disbursements'!F926</f>
        <v>0</v>
      </c>
      <c r="G685" s="76" t="str">
        <f t="shared" si="20"/>
        <v>2018/19</v>
      </c>
      <c r="H685" s="75" t="str">
        <f t="shared" si="21"/>
        <v>2018/19</v>
      </c>
    </row>
    <row r="686" spans="1:8" x14ac:dyDescent="0.25">
      <c r="A686" s="121" t="str">
        <f>+'General Fund Disbursements'!C927</f>
        <v>E-Books</v>
      </c>
      <c r="B686" s="75">
        <f>'Cover Sheet'!$D$17</f>
        <v>0</v>
      </c>
      <c r="C686" s="75">
        <f>'Cover Sheet'!$D$17</f>
        <v>0</v>
      </c>
      <c r="D686" s="1" t="s">
        <v>1526</v>
      </c>
      <c r="E686" s="130" t="s">
        <v>945</v>
      </c>
      <c r="F686" s="136">
        <f>'General Fund Disbursements'!F927</f>
        <v>0</v>
      </c>
      <c r="G686" s="76" t="str">
        <f t="shared" si="20"/>
        <v>2018/19</v>
      </c>
      <c r="H686" s="75" t="str">
        <f t="shared" si="21"/>
        <v>2018/19</v>
      </c>
    </row>
    <row r="687" spans="1:8" x14ac:dyDescent="0.25">
      <c r="A687" s="121" t="str">
        <f>+'General Fund Disbursements'!C928</f>
        <v>Capital Outlay</v>
      </c>
      <c r="B687" s="75">
        <f>'Cover Sheet'!$D$17</f>
        <v>0</v>
      </c>
      <c r="C687" s="75">
        <f>'Cover Sheet'!$D$17</f>
        <v>0</v>
      </c>
      <c r="D687" s="1" t="s">
        <v>1527</v>
      </c>
      <c r="E687" s="130" t="s">
        <v>495</v>
      </c>
      <c r="F687" s="136">
        <f>'General Fund Disbursements'!F928</f>
        <v>0</v>
      </c>
      <c r="G687" s="76" t="str">
        <f t="shared" si="20"/>
        <v>2018/19</v>
      </c>
      <c r="H687" s="75" t="str">
        <f t="shared" si="21"/>
        <v>2018/19</v>
      </c>
    </row>
    <row r="688" spans="1:8" x14ac:dyDescent="0.25">
      <c r="A688" s="121" t="str">
        <f>+'General Fund Disbursements'!C929</f>
        <v>Other Expenses</v>
      </c>
      <c r="B688" s="75">
        <f>'Cover Sheet'!$D$17</f>
        <v>0</v>
      </c>
      <c r="C688" s="75">
        <f>'Cover Sheet'!$D$17</f>
        <v>0</v>
      </c>
      <c r="D688" s="1" t="s">
        <v>1528</v>
      </c>
      <c r="E688" s="130" t="s">
        <v>496</v>
      </c>
      <c r="F688" s="136">
        <f>'General Fund Disbursements'!F929</f>
        <v>0</v>
      </c>
      <c r="G688" s="76" t="str">
        <f t="shared" si="20"/>
        <v>2018/19</v>
      </c>
      <c r="H688" s="75" t="str">
        <f t="shared" si="21"/>
        <v>2018/19</v>
      </c>
    </row>
    <row r="689" spans="1:8" x14ac:dyDescent="0.25">
      <c r="A689" s="121" t="str">
        <f>+'General Fund Disbursements'!C931</f>
        <v xml:space="preserve">Total Adult Basic Education  (Add 100 through 600)  </v>
      </c>
      <c r="B689" s="75">
        <f>'Cover Sheet'!$D$17</f>
        <v>0</v>
      </c>
      <c r="C689" s="75">
        <f>'Cover Sheet'!$D$17</f>
        <v>0</v>
      </c>
      <c r="D689" s="1" t="s">
        <v>1529</v>
      </c>
      <c r="E689" s="130" t="s">
        <v>497</v>
      </c>
      <c r="F689" s="136">
        <f>'General Fund Disbursements'!F931</f>
        <v>0</v>
      </c>
      <c r="G689" s="76" t="str">
        <f t="shared" si="20"/>
        <v>2018/19</v>
      </c>
      <c r="H689" s="75" t="str">
        <f t="shared" si="21"/>
        <v>2018/19</v>
      </c>
    </row>
    <row r="690" spans="1:8" x14ac:dyDescent="0.25">
      <c r="A690" s="121" t="str">
        <f>+'General Fund Disbursements'!C936</f>
        <v>Salaries</v>
      </c>
      <c r="B690" s="75">
        <f>'Cover Sheet'!$D$17</f>
        <v>0</v>
      </c>
      <c r="C690" s="75">
        <f>'Cover Sheet'!$D$17</f>
        <v>0</v>
      </c>
      <c r="D690" s="1" t="s">
        <v>1530</v>
      </c>
      <c r="E690" s="130" t="s">
        <v>498</v>
      </c>
      <c r="F690" s="136">
        <f>'General Fund Disbursements'!F936</f>
        <v>0</v>
      </c>
      <c r="G690" s="76" t="str">
        <f t="shared" si="20"/>
        <v>2018/19</v>
      </c>
      <c r="H690" s="75" t="str">
        <f t="shared" si="21"/>
        <v>2018/19</v>
      </c>
    </row>
    <row r="691" spans="1:8" x14ac:dyDescent="0.25">
      <c r="A691" s="121" t="str">
        <f>+'General Fund Disbursements'!C937</f>
        <v>Salary - Stipends</v>
      </c>
      <c r="B691" s="75">
        <f>'Cover Sheet'!$D$17</f>
        <v>0</v>
      </c>
      <c r="C691" s="75">
        <f>'Cover Sheet'!$D$17</f>
        <v>0</v>
      </c>
      <c r="D691" s="1" t="s">
        <v>1531</v>
      </c>
      <c r="E691" s="130" t="s">
        <v>499</v>
      </c>
      <c r="F691" s="136">
        <f>'General Fund Disbursements'!F937</f>
        <v>0</v>
      </c>
      <c r="G691" s="76" t="str">
        <f t="shared" si="20"/>
        <v>2018/19</v>
      </c>
      <c r="H691" s="75" t="str">
        <f t="shared" si="21"/>
        <v>2018/19</v>
      </c>
    </row>
    <row r="692" spans="1:8" x14ac:dyDescent="0.25">
      <c r="A692" s="121" t="str">
        <f>+'General Fund Disbursements'!C938</f>
        <v>Employee Benefits</v>
      </c>
      <c r="B692" s="75">
        <f>'Cover Sheet'!$D$17</f>
        <v>0</v>
      </c>
      <c r="C692" s="75">
        <f>'Cover Sheet'!$D$17</f>
        <v>0</v>
      </c>
      <c r="D692" s="1" t="s">
        <v>1532</v>
      </c>
      <c r="E692" s="130" t="s">
        <v>500</v>
      </c>
      <c r="F692" s="136">
        <f>'General Fund Disbursements'!F938</f>
        <v>0</v>
      </c>
      <c r="G692" s="76" t="str">
        <f t="shared" si="20"/>
        <v>2018/19</v>
      </c>
      <c r="H692" s="75" t="str">
        <f t="shared" si="21"/>
        <v>2018/19</v>
      </c>
    </row>
    <row r="693" spans="1:8" x14ac:dyDescent="0.25">
      <c r="A693" s="121" t="str">
        <f>+'General Fund Disbursements'!C939</f>
        <v>Purchased Services</v>
      </c>
      <c r="B693" s="75">
        <f>'Cover Sheet'!$D$17</f>
        <v>0</v>
      </c>
      <c r="C693" s="75">
        <f>'Cover Sheet'!$D$17</f>
        <v>0</v>
      </c>
      <c r="D693" s="1" t="s">
        <v>1533</v>
      </c>
      <c r="E693" s="130" t="s">
        <v>501</v>
      </c>
      <c r="F693" s="136">
        <f>'General Fund Disbursements'!F939</f>
        <v>0</v>
      </c>
      <c r="G693" s="76" t="str">
        <f t="shared" si="20"/>
        <v>2018/19</v>
      </c>
      <c r="H693" s="75" t="str">
        <f t="shared" si="21"/>
        <v>2018/19</v>
      </c>
    </row>
    <row r="694" spans="1:8" x14ac:dyDescent="0.25">
      <c r="A694" s="121" t="str">
        <f>+'General Fund Disbursements'!C940</f>
        <v>Distance Education &amp; Telecommunications</v>
      </c>
      <c r="B694" s="75">
        <f>'Cover Sheet'!$D$17</f>
        <v>0</v>
      </c>
      <c r="C694" s="75">
        <f>'Cover Sheet'!$D$17</f>
        <v>0</v>
      </c>
      <c r="D694" s="1" t="s">
        <v>1534</v>
      </c>
      <c r="E694" s="130" t="s">
        <v>502</v>
      </c>
      <c r="F694" s="136">
        <f>'General Fund Disbursements'!F940</f>
        <v>0</v>
      </c>
      <c r="G694" s="76" t="str">
        <f t="shared" si="20"/>
        <v>2018/19</v>
      </c>
      <c r="H694" s="75" t="str">
        <f t="shared" si="21"/>
        <v>2018/19</v>
      </c>
    </row>
    <row r="695" spans="1:8" x14ac:dyDescent="0.25">
      <c r="A695" s="121" t="str">
        <f>+'General Fund Disbursements'!C941</f>
        <v>Sub-Awards/Sub-Contracts - $25,000 or Less</v>
      </c>
      <c r="B695" s="75">
        <f>'Cover Sheet'!$D$17</f>
        <v>0</v>
      </c>
      <c r="C695" s="75">
        <f>'Cover Sheet'!$D$17</f>
        <v>0</v>
      </c>
      <c r="D695" s="1" t="s">
        <v>1535</v>
      </c>
      <c r="E695" s="130" t="s">
        <v>1321</v>
      </c>
      <c r="F695" s="136">
        <f>'General Fund Disbursements'!F941</f>
        <v>0</v>
      </c>
      <c r="G695" s="76" t="str">
        <f t="shared" si="20"/>
        <v>2018/19</v>
      </c>
      <c r="H695" s="75" t="str">
        <f t="shared" si="21"/>
        <v>2018/19</v>
      </c>
    </row>
    <row r="696" spans="1:8" x14ac:dyDescent="0.25">
      <c r="A696" s="121" t="str">
        <f>+'General Fund Disbursements'!C942</f>
        <v xml:space="preserve">Sub-Awards/Sub-Contracts - in excess of $25,000 </v>
      </c>
      <c r="B696" s="75">
        <f>'Cover Sheet'!$D$17</f>
        <v>0</v>
      </c>
      <c r="C696" s="75">
        <f>'Cover Sheet'!$D$17</f>
        <v>0</v>
      </c>
      <c r="D696" s="1" t="s">
        <v>1536</v>
      </c>
      <c r="E696" s="130" t="s">
        <v>1322</v>
      </c>
      <c r="F696" s="136">
        <f>'General Fund Disbursements'!F942</f>
        <v>0</v>
      </c>
      <c r="G696" s="76" t="str">
        <f t="shared" si="20"/>
        <v>2018/19</v>
      </c>
      <c r="H696" s="75" t="str">
        <f t="shared" si="21"/>
        <v>2018/19</v>
      </c>
    </row>
    <row r="697" spans="1:8" x14ac:dyDescent="0.25">
      <c r="A697" s="121" t="str">
        <f>+'General Fund Disbursements'!C943</f>
        <v>Supplies and Materials</v>
      </c>
      <c r="B697" s="75">
        <f>'Cover Sheet'!$D$17</f>
        <v>0</v>
      </c>
      <c r="C697" s="75">
        <f>'Cover Sheet'!$D$17</f>
        <v>0</v>
      </c>
      <c r="D697" s="1" t="s">
        <v>1537</v>
      </c>
      <c r="E697" s="130" t="s">
        <v>503</v>
      </c>
      <c r="F697" s="136">
        <f>'General Fund Disbursements'!F943</f>
        <v>0</v>
      </c>
      <c r="G697" s="76" t="str">
        <f t="shared" si="20"/>
        <v>2018/19</v>
      </c>
      <c r="H697" s="75" t="str">
        <f t="shared" si="21"/>
        <v>2018/19</v>
      </c>
    </row>
    <row r="698" spans="1:8" x14ac:dyDescent="0.25">
      <c r="A698" s="121" t="str">
        <f>+'General Fund Disbursements'!C944</f>
        <v>E-Books</v>
      </c>
      <c r="B698" s="75">
        <f>'Cover Sheet'!$D$17</f>
        <v>0</v>
      </c>
      <c r="C698" s="75">
        <f>'Cover Sheet'!$D$17</f>
        <v>0</v>
      </c>
      <c r="D698" s="1" t="s">
        <v>1538</v>
      </c>
      <c r="E698" s="130" t="s">
        <v>946</v>
      </c>
      <c r="F698" s="136">
        <f>'General Fund Disbursements'!F944</f>
        <v>0</v>
      </c>
      <c r="G698" s="76" t="str">
        <f t="shared" si="20"/>
        <v>2018/19</v>
      </c>
      <c r="H698" s="75" t="str">
        <f t="shared" si="21"/>
        <v>2018/19</v>
      </c>
    </row>
    <row r="699" spans="1:8" x14ac:dyDescent="0.25">
      <c r="A699" s="121" t="str">
        <f>+'General Fund Disbursements'!C945</f>
        <v>Capital Outlay</v>
      </c>
      <c r="B699" s="75">
        <f>'Cover Sheet'!$D$17</f>
        <v>0</v>
      </c>
      <c r="C699" s="75">
        <f>'Cover Sheet'!$D$17</f>
        <v>0</v>
      </c>
      <c r="D699" s="1" t="s">
        <v>1539</v>
      </c>
      <c r="E699" s="130" t="s">
        <v>504</v>
      </c>
      <c r="F699" s="136">
        <f>'General Fund Disbursements'!F945</f>
        <v>0</v>
      </c>
      <c r="G699" s="76" t="str">
        <f t="shared" si="20"/>
        <v>2018/19</v>
      </c>
      <c r="H699" s="75" t="str">
        <f t="shared" si="21"/>
        <v>2018/19</v>
      </c>
    </row>
    <row r="700" spans="1:8" x14ac:dyDescent="0.25">
      <c r="A700" s="121" t="str">
        <f>+'General Fund Disbursements'!C946</f>
        <v>Other Expenses</v>
      </c>
      <c r="B700" s="75">
        <f>'Cover Sheet'!$D$17</f>
        <v>0</v>
      </c>
      <c r="C700" s="75">
        <f>'Cover Sheet'!$D$17</f>
        <v>0</v>
      </c>
      <c r="D700" s="1" t="s">
        <v>1540</v>
      </c>
      <c r="E700" s="130" t="s">
        <v>505</v>
      </c>
      <c r="F700" s="136">
        <f>'General Fund Disbursements'!F946</f>
        <v>0</v>
      </c>
      <c r="G700" s="76" t="str">
        <f t="shared" si="20"/>
        <v>2018/19</v>
      </c>
      <c r="H700" s="75" t="str">
        <f t="shared" si="21"/>
        <v>2018/19</v>
      </c>
    </row>
    <row r="701" spans="1:8" x14ac:dyDescent="0.25">
      <c r="A701" s="121" t="str">
        <f>+'General Fund Disbursements'!C948</f>
        <v>Total  Other Federal Categorical Expenditures (Add 100 through 600)</v>
      </c>
      <c r="B701" s="75">
        <f>'Cover Sheet'!$D$17</f>
        <v>0</v>
      </c>
      <c r="C701" s="75">
        <f>'Cover Sheet'!$D$17</f>
        <v>0</v>
      </c>
      <c r="D701" s="1" t="s">
        <v>1541</v>
      </c>
      <c r="E701" s="130" t="s">
        <v>506</v>
      </c>
      <c r="F701" s="136">
        <f>'General Fund Disbursements'!F948</f>
        <v>0</v>
      </c>
      <c r="G701" s="76" t="str">
        <f t="shared" si="20"/>
        <v>2018/19</v>
      </c>
      <c r="H701" s="75" t="str">
        <f t="shared" si="21"/>
        <v>2018/19</v>
      </c>
    </row>
    <row r="702" spans="1:8" x14ac:dyDescent="0.25">
      <c r="A702" s="121" t="str">
        <f>+'General Fund Disbursements'!C950</f>
        <v>TOTAL FEDERAL PROGRAMS (ADD 4200 THROUGH 4990)</v>
      </c>
      <c r="B702" s="75">
        <f>'Cover Sheet'!$D$17</f>
        <v>0</v>
      </c>
      <c r="C702" s="75">
        <f>'Cover Sheet'!$D$17</f>
        <v>0</v>
      </c>
      <c r="D702" s="1" t="s">
        <v>1542</v>
      </c>
      <c r="E702" s="130" t="s">
        <v>507</v>
      </c>
      <c r="F702" s="136">
        <f>'General Fund Disbursements'!F950</f>
        <v>0</v>
      </c>
      <c r="G702" s="76" t="str">
        <f t="shared" si="20"/>
        <v>2018/19</v>
      </c>
      <c r="H702" s="75" t="str">
        <f t="shared" si="21"/>
        <v>2018/19</v>
      </c>
    </row>
    <row r="703" spans="1:8" x14ac:dyDescent="0.25">
      <c r="A703" s="121" t="str">
        <f>+'General Fund Disbursements'!C955</f>
        <v>Repayment of Taxes Paid</v>
      </c>
      <c r="B703" s="75">
        <f>'Cover Sheet'!$D$17</f>
        <v>0</v>
      </c>
      <c r="C703" s="75">
        <f>'Cover Sheet'!$D$17</f>
        <v>0</v>
      </c>
      <c r="D703" s="1" t="s">
        <v>1543</v>
      </c>
      <c r="E703" s="130" t="s">
        <v>508</v>
      </c>
      <c r="F703" s="136">
        <f>'General Fund Disbursements'!F955</f>
        <v>0</v>
      </c>
      <c r="G703" s="76" t="str">
        <f t="shared" si="20"/>
        <v>2018/19</v>
      </c>
      <c r="H703" s="75" t="str">
        <f t="shared" si="21"/>
        <v>2018/19</v>
      </c>
    </row>
    <row r="704" spans="1:8" x14ac:dyDescent="0.25">
      <c r="A704" s="121" t="str">
        <f>+'General Fund Disbursements'!C956</f>
        <v>Repayment of Taxes Paid for Revalued Property</v>
      </c>
      <c r="B704" s="75">
        <f>'Cover Sheet'!$D$17</f>
        <v>0</v>
      </c>
      <c r="C704" s="75">
        <f>'Cover Sheet'!$D$17</f>
        <v>0</v>
      </c>
      <c r="D704" s="1" t="s">
        <v>1544</v>
      </c>
      <c r="E704" s="130" t="s">
        <v>543</v>
      </c>
      <c r="F704" s="136">
        <f>'General Fund Disbursements'!F956</f>
        <v>0</v>
      </c>
      <c r="G704" s="76" t="str">
        <f t="shared" si="20"/>
        <v>2018/19</v>
      </c>
      <c r="H704" s="75" t="str">
        <f t="shared" si="21"/>
        <v>2018/19</v>
      </c>
    </row>
    <row r="705" spans="1:8" x14ac:dyDescent="0.25">
      <c r="A705" s="121" t="str">
        <f>+'General Fund Disbursements'!C957</f>
        <v>Redemption of Principal</v>
      </c>
      <c r="B705" s="75">
        <f>'Cover Sheet'!$D$17</f>
        <v>0</v>
      </c>
      <c r="C705" s="75">
        <f>'Cover Sheet'!$D$17</f>
        <v>0</v>
      </c>
      <c r="D705" s="1" t="s">
        <v>1545</v>
      </c>
      <c r="E705" s="130" t="s">
        <v>509</v>
      </c>
      <c r="F705" s="136">
        <f>'General Fund Disbursements'!F957</f>
        <v>0</v>
      </c>
      <c r="G705" s="76" t="str">
        <f t="shared" si="20"/>
        <v>2018/19</v>
      </c>
      <c r="H705" s="75" t="str">
        <f t="shared" si="21"/>
        <v>2018/19</v>
      </c>
    </row>
    <row r="706" spans="1:8" x14ac:dyDescent="0.25">
      <c r="A706" s="121" t="str">
        <f>+'General Fund Disbursements'!C958</f>
        <v>Debt Service Interest</v>
      </c>
      <c r="B706" s="75">
        <f>'Cover Sheet'!$D$17</f>
        <v>0</v>
      </c>
      <c r="C706" s="75">
        <f>'Cover Sheet'!$D$17</f>
        <v>0</v>
      </c>
      <c r="D706" s="1" t="s">
        <v>1546</v>
      </c>
      <c r="E706" s="130" t="s">
        <v>510</v>
      </c>
      <c r="F706" s="136">
        <f>'General Fund Disbursements'!F958</f>
        <v>0</v>
      </c>
      <c r="G706" s="76" t="str">
        <f t="shared" si="20"/>
        <v>2018/19</v>
      </c>
      <c r="H706" s="75" t="str">
        <f t="shared" si="21"/>
        <v>2018/19</v>
      </c>
    </row>
    <row r="707" spans="1:8" x14ac:dyDescent="0.25">
      <c r="A707" s="121" t="str">
        <f>+'General Fund Disbursements'!C960</f>
        <v xml:space="preserve"> Total Debt Services (Add 605 through 620)</v>
      </c>
      <c r="B707" s="75">
        <f>'Cover Sheet'!$D$17</f>
        <v>0</v>
      </c>
      <c r="C707" s="75">
        <f>'Cover Sheet'!$D$17</f>
        <v>0</v>
      </c>
      <c r="D707" s="1" t="s">
        <v>1547</v>
      </c>
      <c r="E707" s="130" t="s">
        <v>511</v>
      </c>
      <c r="F707" s="136">
        <f>'General Fund Disbursements'!F960</f>
        <v>0</v>
      </c>
      <c r="G707" s="76" t="str">
        <f t="shared" si="20"/>
        <v>2018/19</v>
      </c>
      <c r="H707" s="75" t="str">
        <f t="shared" si="21"/>
        <v>2018/19</v>
      </c>
    </row>
    <row r="708" spans="1:8" x14ac:dyDescent="0.25">
      <c r="A708" s="121" t="str">
        <f>+'General Fund Disbursements'!A963</f>
        <v xml:space="preserve">20500 TOTAL DISBURSEMENTS </v>
      </c>
      <c r="B708" s="75">
        <f>'Cover Sheet'!$D$17</f>
        <v>0</v>
      </c>
      <c r="C708" s="75">
        <f>'Cover Sheet'!$D$17</f>
        <v>0</v>
      </c>
      <c r="D708" s="1" t="s">
        <v>1548</v>
      </c>
      <c r="E708" s="130" t="s">
        <v>512</v>
      </c>
      <c r="F708" s="136">
        <f>'General Fund Disbursements'!F964</f>
        <v>0</v>
      </c>
      <c r="G708" s="76" t="str">
        <f t="shared" si="20"/>
        <v>2018/19</v>
      </c>
      <c r="H708" s="75" t="str">
        <f t="shared" si="21"/>
        <v>2018/19</v>
      </c>
    </row>
    <row r="709" spans="1:8" x14ac:dyDescent="0.25">
      <c r="A709" s="121" t="str">
        <f>+'General Fund Disbursements'!C969</f>
        <v>Cash on Hand - Beginning Balance</v>
      </c>
      <c r="B709" s="75">
        <f>'Cover Sheet'!$D$17</f>
        <v>0</v>
      </c>
      <c r="C709" s="75">
        <f>'Cover Sheet'!$D$17</f>
        <v>0</v>
      </c>
      <c r="D709" s="1" t="s">
        <v>1549</v>
      </c>
      <c r="E709" s="131" t="s">
        <v>513</v>
      </c>
      <c r="F709" s="136">
        <f>'General Fund Disbursements'!F969</f>
        <v>0</v>
      </c>
      <c r="G709" s="76" t="str">
        <f t="shared" si="20"/>
        <v>2018/19</v>
      </c>
      <c r="H709" s="75" t="str">
        <f t="shared" si="21"/>
        <v>2018/19</v>
      </c>
    </row>
    <row r="710" spans="1:8" x14ac:dyDescent="0.25">
      <c r="A710" s="121" t="str">
        <f>+'General Fund Disbursements'!C970</f>
        <v>Cash with Fiscal Agent - Beginning Balance</v>
      </c>
      <c r="B710" s="75">
        <f>'Cover Sheet'!$D$17</f>
        <v>0</v>
      </c>
      <c r="C710" s="75">
        <f>'Cover Sheet'!$D$17</f>
        <v>0</v>
      </c>
      <c r="D710" s="1" t="s">
        <v>1550</v>
      </c>
      <c r="E710" s="131" t="s">
        <v>514</v>
      </c>
      <c r="F710" s="136">
        <f>'General Fund Disbursements'!F970</f>
        <v>0</v>
      </c>
      <c r="G710" s="76" t="str">
        <f t="shared" si="20"/>
        <v>2018/19</v>
      </c>
      <c r="H710" s="75" t="str">
        <f t="shared" si="21"/>
        <v>2018/19</v>
      </c>
    </row>
    <row r="711" spans="1:8" x14ac:dyDescent="0.25">
      <c r="A711" s="121" t="str">
        <f>+'General Fund Disbursements'!C971</f>
        <v>Cash on Hand - Ending Balance</v>
      </c>
      <c r="B711" s="75">
        <f>'Cover Sheet'!$D$17</f>
        <v>0</v>
      </c>
      <c r="C711" s="75">
        <f>'Cover Sheet'!$D$17</f>
        <v>0</v>
      </c>
      <c r="D711" s="1" t="s">
        <v>1551</v>
      </c>
      <c r="E711" s="131" t="s">
        <v>515</v>
      </c>
      <c r="F711" s="136">
        <f>'General Fund Disbursements'!F971</f>
        <v>0</v>
      </c>
      <c r="G711" s="76" t="str">
        <f t="shared" si="20"/>
        <v>2018/19</v>
      </c>
      <c r="H711" s="75" t="str">
        <f t="shared" si="21"/>
        <v>2018/19</v>
      </c>
    </row>
    <row r="712" spans="1:8" x14ac:dyDescent="0.25">
      <c r="A712" s="121" t="str">
        <f>+'General Fund Disbursements'!C972</f>
        <v>Cash with Fiscal Agent - Ending Balance</v>
      </c>
      <c r="B712" s="75">
        <f>'Cover Sheet'!$D$17</f>
        <v>0</v>
      </c>
      <c r="C712" s="75">
        <f>'Cover Sheet'!$D$17</f>
        <v>0</v>
      </c>
      <c r="D712" s="1" t="s">
        <v>1552</v>
      </c>
      <c r="E712" s="131" t="s">
        <v>516</v>
      </c>
      <c r="F712" s="136">
        <f>'General Fund Disbursements'!F972</f>
        <v>0</v>
      </c>
      <c r="G712" s="76" t="str">
        <f t="shared" si="20"/>
        <v>2018/19</v>
      </c>
      <c r="H712" s="75" t="str">
        <f t="shared" si="21"/>
        <v>2018/19</v>
      </c>
    </row>
    <row r="713" spans="1:8" x14ac:dyDescent="0.25">
      <c r="A713" s="121" t="str">
        <f>+'Depreciation Fund'!C4</f>
        <v xml:space="preserve">Interest </v>
      </c>
      <c r="B713" s="75">
        <f>'Cover Sheet'!$D$17</f>
        <v>0</v>
      </c>
      <c r="C713" s="75">
        <f>'Cover Sheet'!$D$17</f>
        <v>0</v>
      </c>
      <c r="D713" s="1" t="s">
        <v>1553</v>
      </c>
      <c r="E713" s="130" t="s">
        <v>517</v>
      </c>
      <c r="F713" s="136">
        <f>+'Depreciation Fund'!F4</f>
        <v>0</v>
      </c>
      <c r="G713" s="76" t="str">
        <f t="shared" si="20"/>
        <v>2018/19</v>
      </c>
      <c r="H713" s="75" t="str">
        <f t="shared" si="21"/>
        <v>2018/19</v>
      </c>
    </row>
    <row r="714" spans="1:8" x14ac:dyDescent="0.25">
      <c r="A714" s="121" t="str">
        <f>+'Depreciation Fund'!C7</f>
        <v>Transfers From Other Funds (As Expensed from the General Fund)</v>
      </c>
      <c r="B714" s="75">
        <f>'Cover Sheet'!$D$17</f>
        <v>0</v>
      </c>
      <c r="C714" s="75">
        <f>'Cover Sheet'!$D$17</f>
        <v>0</v>
      </c>
      <c r="D714" s="1" t="s">
        <v>1554</v>
      </c>
      <c r="E714" s="130" t="s">
        <v>518</v>
      </c>
      <c r="F714" s="136">
        <f>+'Depreciation Fund'!F7</f>
        <v>0</v>
      </c>
      <c r="G714" s="76" t="str">
        <f t="shared" si="20"/>
        <v>2018/19</v>
      </c>
      <c r="H714" s="75" t="str">
        <f t="shared" si="21"/>
        <v>2018/19</v>
      </c>
    </row>
    <row r="715" spans="1:8" x14ac:dyDescent="0.25">
      <c r="A715" s="121" t="str">
        <f>+'Depreciation Fund'!C8</f>
        <v>Other Non-Revenue Receipts</v>
      </c>
      <c r="B715" s="75">
        <f>'Cover Sheet'!$D$17</f>
        <v>0</v>
      </c>
      <c r="C715" s="75">
        <f>'Cover Sheet'!$D$17</f>
        <v>0</v>
      </c>
      <c r="D715" s="1" t="s">
        <v>1555</v>
      </c>
      <c r="E715" s="130" t="s">
        <v>920</v>
      </c>
      <c r="F715" s="136">
        <f>+'Depreciation Fund'!F8</f>
        <v>0</v>
      </c>
      <c r="G715" s="76" t="str">
        <f t="shared" si="20"/>
        <v>2018/19</v>
      </c>
      <c r="H715" s="75" t="str">
        <f t="shared" si="21"/>
        <v>2018/19</v>
      </c>
    </row>
    <row r="716" spans="1:8" x14ac:dyDescent="0.25">
      <c r="A716" s="121" t="str">
        <f>+'Depreciation Fund'!C9</f>
        <v>Total Non-Revenue Receipts</v>
      </c>
      <c r="B716" s="75">
        <f>'Cover Sheet'!$D$17</f>
        <v>0</v>
      </c>
      <c r="C716" s="75">
        <f>'Cover Sheet'!$D$17</f>
        <v>0</v>
      </c>
      <c r="D716" s="1" t="s">
        <v>1556</v>
      </c>
      <c r="E716" s="130" t="s">
        <v>544</v>
      </c>
      <c r="F716" s="136">
        <f>+'Depreciation Fund'!F9</f>
        <v>0</v>
      </c>
      <c r="G716" s="76" t="str">
        <f t="shared" si="20"/>
        <v>2018/19</v>
      </c>
      <c r="H716" s="75" t="str">
        <f t="shared" si="21"/>
        <v>2018/19</v>
      </c>
    </row>
    <row r="717" spans="1:8" x14ac:dyDescent="0.25">
      <c r="A717" s="121" t="str">
        <f>+'Depreciation Fund'!C12</f>
        <v>TOTAL RECEIPTS (Add 1410 and 5000)</v>
      </c>
      <c r="B717" s="75">
        <f>'Cover Sheet'!$D$17</f>
        <v>0</v>
      </c>
      <c r="C717" s="75">
        <f>'Cover Sheet'!$D$17</f>
        <v>0</v>
      </c>
      <c r="D717" s="1" t="s">
        <v>1557</v>
      </c>
      <c r="E717" s="131" t="s">
        <v>519</v>
      </c>
      <c r="F717" s="136">
        <f>+'Depreciation Fund'!F12</f>
        <v>0</v>
      </c>
      <c r="G717" s="76" t="str">
        <f t="shared" si="20"/>
        <v>2018/19</v>
      </c>
      <c r="H717" s="75" t="str">
        <f t="shared" si="21"/>
        <v>2018/19</v>
      </c>
    </row>
    <row r="718" spans="1:8" x14ac:dyDescent="0.25">
      <c r="A718" s="121" t="str">
        <f>+'Depreciation Fund'!C18</f>
        <v xml:space="preserve">Supplies &amp; Materials </v>
      </c>
      <c r="B718" s="75">
        <f>'Cover Sheet'!$D$17</f>
        <v>0</v>
      </c>
      <c r="C718" s="75">
        <f>'Cover Sheet'!$D$17</f>
        <v>0</v>
      </c>
      <c r="D718" s="1" t="s">
        <v>1558</v>
      </c>
      <c r="E718" s="131" t="s">
        <v>545</v>
      </c>
      <c r="F718" s="136">
        <f>+'Depreciation Fund'!F18</f>
        <v>0</v>
      </c>
      <c r="G718" s="76" t="str">
        <f t="shared" ref="G718:G734" si="22">$G$2</f>
        <v>2018/19</v>
      </c>
      <c r="H718" s="75" t="str">
        <f t="shared" ref="H718:H734" si="23">$H$2</f>
        <v>2018/19</v>
      </c>
    </row>
    <row r="719" spans="1:8" x14ac:dyDescent="0.25">
      <c r="A719" s="121" t="str">
        <f>+'Depreciation Fund'!C19</f>
        <v>Textbooks</v>
      </c>
      <c r="B719" s="75">
        <f>'Cover Sheet'!$D$17</f>
        <v>0</v>
      </c>
      <c r="C719" s="75">
        <f>'Cover Sheet'!$D$17</f>
        <v>0</v>
      </c>
      <c r="D719" s="1" t="s">
        <v>1559</v>
      </c>
      <c r="E719" s="131" t="s">
        <v>546</v>
      </c>
      <c r="F719" s="136">
        <f>+'Depreciation Fund'!F19</f>
        <v>0</v>
      </c>
      <c r="G719" s="76" t="str">
        <f t="shared" si="22"/>
        <v>2018/19</v>
      </c>
      <c r="H719" s="75" t="str">
        <f t="shared" si="23"/>
        <v>2018/19</v>
      </c>
    </row>
    <row r="720" spans="1:8" x14ac:dyDescent="0.25">
      <c r="A720" s="121" t="str">
        <f>+'Depreciation Fund'!C20</f>
        <v>E-Books</v>
      </c>
      <c r="B720" s="75">
        <f>'Cover Sheet'!$D$17</f>
        <v>0</v>
      </c>
      <c r="C720" s="75">
        <f>'Cover Sheet'!$D$17</f>
        <v>0</v>
      </c>
      <c r="D720" s="1" t="s">
        <v>1560</v>
      </c>
      <c r="E720" s="130" t="s">
        <v>947</v>
      </c>
      <c r="F720" s="136">
        <f>+'Depreciation Fund'!F20</f>
        <v>0</v>
      </c>
      <c r="G720" s="76" t="str">
        <f t="shared" si="22"/>
        <v>2018/19</v>
      </c>
      <c r="H720" s="75" t="str">
        <f t="shared" si="23"/>
        <v>2018/19</v>
      </c>
    </row>
    <row r="721" spans="1:8" x14ac:dyDescent="0.25">
      <c r="A721" s="121" t="str">
        <f>+'Depreciation Fund'!C21</f>
        <v>Capital Outlay</v>
      </c>
      <c r="B721" s="75">
        <f>'Cover Sheet'!$D$17</f>
        <v>0</v>
      </c>
      <c r="C721" s="75">
        <f>'Cover Sheet'!$D$17</f>
        <v>0</v>
      </c>
      <c r="D721" s="1" t="s">
        <v>1561</v>
      </c>
      <c r="E721" s="130" t="s">
        <v>520</v>
      </c>
      <c r="F721" s="136">
        <f>+'Depreciation Fund'!F21</f>
        <v>0</v>
      </c>
      <c r="G721" s="76" t="str">
        <f t="shared" si="22"/>
        <v>2018/19</v>
      </c>
      <c r="H721" s="75" t="str">
        <f t="shared" si="23"/>
        <v>2018/19</v>
      </c>
    </row>
    <row r="722" spans="1:8" x14ac:dyDescent="0.25">
      <c r="A722" s="121" t="str">
        <f>+'Depreciation Fund'!C22</f>
        <v xml:space="preserve"> Total Support Services - Business</v>
      </c>
      <c r="B722" s="75">
        <f>'Cover Sheet'!$D$17</f>
        <v>0</v>
      </c>
      <c r="C722" s="75">
        <f>'Cover Sheet'!$D$17</f>
        <v>0</v>
      </c>
      <c r="D722" s="1" t="s">
        <v>1562</v>
      </c>
      <c r="E722" s="130" t="s">
        <v>522</v>
      </c>
      <c r="F722" s="136">
        <f>+'Depreciation Fund'!F22</f>
        <v>0</v>
      </c>
      <c r="G722" s="76" t="str">
        <f t="shared" si="22"/>
        <v>2018/19</v>
      </c>
      <c r="H722" s="75" t="str">
        <f t="shared" si="23"/>
        <v>2018/19</v>
      </c>
    </row>
    <row r="723" spans="1:8" x14ac:dyDescent="0.25">
      <c r="A723" s="121" t="str">
        <f>+'Depreciation Fund'!C26</f>
        <v>Transfers to the General Fund</v>
      </c>
      <c r="B723" s="75">
        <f>'Cover Sheet'!$D$17</f>
        <v>0</v>
      </c>
      <c r="C723" s="75">
        <f>'Cover Sheet'!$D$17</f>
        <v>0</v>
      </c>
      <c r="D723" s="1" t="s">
        <v>1563</v>
      </c>
      <c r="E723" s="130" t="s">
        <v>521</v>
      </c>
      <c r="F723" s="136">
        <f>+'Depreciation Fund'!F26</f>
        <v>0</v>
      </c>
      <c r="G723" s="76" t="str">
        <f t="shared" si="22"/>
        <v>2018/19</v>
      </c>
      <c r="H723" s="75" t="str">
        <f t="shared" si="23"/>
        <v>2018/19</v>
      </c>
    </row>
    <row r="724" spans="1:8" x14ac:dyDescent="0.25">
      <c r="A724" s="121" t="str">
        <f>+'Depreciation Fund'!C28</f>
        <v>TOTAL DISBURSEMENTS (Add 2500 and 759)</v>
      </c>
      <c r="B724" s="75">
        <f>'Cover Sheet'!$D$17</f>
        <v>0</v>
      </c>
      <c r="C724" s="75">
        <f>'Cover Sheet'!$D$17</f>
        <v>0</v>
      </c>
      <c r="D724" s="1" t="s">
        <v>1564</v>
      </c>
      <c r="E724" s="130" t="s">
        <v>547</v>
      </c>
      <c r="F724" s="136">
        <f>+'Depreciation Fund'!F28</f>
        <v>0</v>
      </c>
      <c r="G724" s="76" t="str">
        <f t="shared" si="22"/>
        <v>2018/19</v>
      </c>
      <c r="H724" s="75" t="str">
        <f t="shared" si="23"/>
        <v>2018/19</v>
      </c>
    </row>
    <row r="725" spans="1:8" x14ac:dyDescent="0.25">
      <c r="A725" s="121" t="str">
        <f>+'Depreciation Fund'!C31</f>
        <v>Cash on Hand - Beginning Balance</v>
      </c>
      <c r="B725" s="75">
        <f>'Cover Sheet'!$D$17</f>
        <v>0</v>
      </c>
      <c r="C725" s="75">
        <f>'Cover Sheet'!$D$17</f>
        <v>0</v>
      </c>
      <c r="D725" s="1" t="s">
        <v>1565</v>
      </c>
      <c r="E725" s="131" t="s">
        <v>523</v>
      </c>
      <c r="F725" s="136">
        <f>+'Depreciation Fund'!F31</f>
        <v>0</v>
      </c>
      <c r="G725" s="76" t="str">
        <f t="shared" si="22"/>
        <v>2018/19</v>
      </c>
      <c r="H725" s="75" t="str">
        <f t="shared" si="23"/>
        <v>2018/19</v>
      </c>
    </row>
    <row r="726" spans="1:8" x14ac:dyDescent="0.25">
      <c r="A726" s="121" t="str">
        <f>+'Depreciation Fund'!C32</f>
        <v>Cash on Hand - Ending Balance</v>
      </c>
      <c r="B726" s="75">
        <f>'Cover Sheet'!$D$17</f>
        <v>0</v>
      </c>
      <c r="C726" s="75">
        <f>'Cover Sheet'!$D$17</f>
        <v>0</v>
      </c>
      <c r="D726" s="1" t="s">
        <v>1566</v>
      </c>
      <c r="E726" s="131" t="s">
        <v>524</v>
      </c>
      <c r="F726" s="136">
        <f>+'Depreciation Fund'!F32</f>
        <v>0</v>
      </c>
      <c r="G726" s="76" t="str">
        <f t="shared" si="22"/>
        <v>2018/19</v>
      </c>
      <c r="H726" s="75" t="str">
        <f t="shared" si="23"/>
        <v>2018/19</v>
      </c>
    </row>
    <row r="727" spans="1:8" x14ac:dyDescent="0.25">
      <c r="A727" s="121" t="str">
        <f>+'Employee Benefit Fund'!C4</f>
        <v>Interest</v>
      </c>
      <c r="B727" s="75">
        <f>'Cover Sheet'!$D$17</f>
        <v>0</v>
      </c>
      <c r="C727" s="75">
        <f>'Cover Sheet'!$D$17</f>
        <v>0</v>
      </c>
      <c r="D727" s="1" t="s">
        <v>1567</v>
      </c>
      <c r="E727" s="130" t="s">
        <v>525</v>
      </c>
      <c r="F727" s="136">
        <f>+'Employee Benefit Fund'!F4</f>
        <v>0</v>
      </c>
      <c r="G727" s="76" t="str">
        <f t="shared" si="22"/>
        <v>2018/19</v>
      </c>
      <c r="H727" s="75" t="str">
        <f t="shared" si="23"/>
        <v>2018/19</v>
      </c>
    </row>
    <row r="728" spans="1:8" x14ac:dyDescent="0.25">
      <c r="A728" s="121" t="str">
        <f>+'Employee Benefit Fund'!C7</f>
        <v>Transfers From Other Funds (As Expensed from the General Fund)</v>
      </c>
      <c r="B728" s="75">
        <f>'Cover Sheet'!$D$17</f>
        <v>0</v>
      </c>
      <c r="C728" s="75">
        <f>'Cover Sheet'!$D$17</f>
        <v>0</v>
      </c>
      <c r="D728" s="1" t="s">
        <v>1568</v>
      </c>
      <c r="E728" s="130" t="s">
        <v>526</v>
      </c>
      <c r="F728" s="136">
        <f>+'Employee Benefit Fund'!F7</f>
        <v>0</v>
      </c>
      <c r="G728" s="76" t="str">
        <f t="shared" si="22"/>
        <v>2018/19</v>
      </c>
      <c r="H728" s="75" t="str">
        <f t="shared" si="23"/>
        <v>2018/19</v>
      </c>
    </row>
    <row r="729" spans="1:8" x14ac:dyDescent="0.25">
      <c r="A729" s="121" t="str">
        <f>+'Employee Benefit Fund'!C9</f>
        <v xml:space="preserve"> TOTAL RECEIPTS</v>
      </c>
      <c r="B729" s="75">
        <f>'Cover Sheet'!$D$17</f>
        <v>0</v>
      </c>
      <c r="C729" s="75">
        <f>'Cover Sheet'!$D$17</f>
        <v>0</v>
      </c>
      <c r="D729" s="1" t="s">
        <v>1569</v>
      </c>
      <c r="E729" s="130" t="s">
        <v>527</v>
      </c>
      <c r="F729" s="136">
        <f>+'Employee Benefit Fund'!F9</f>
        <v>0</v>
      </c>
      <c r="G729" s="76" t="str">
        <f t="shared" si="22"/>
        <v>2018/19</v>
      </c>
      <c r="H729" s="75" t="str">
        <f t="shared" si="23"/>
        <v>2018/19</v>
      </c>
    </row>
    <row r="730" spans="1:8" x14ac:dyDescent="0.25">
      <c r="A730" s="121" t="str">
        <f>+'Employee Benefit Fund'!C15</f>
        <v>Employee Benefits</v>
      </c>
      <c r="B730" s="75">
        <f>'Cover Sheet'!$D$17</f>
        <v>0</v>
      </c>
      <c r="C730" s="75">
        <f>'Cover Sheet'!$D$17</f>
        <v>0</v>
      </c>
      <c r="D730" s="1" t="s">
        <v>1570</v>
      </c>
      <c r="E730" s="130" t="s">
        <v>528</v>
      </c>
      <c r="F730" s="136">
        <f>+'Employee Benefit Fund'!F15</f>
        <v>0</v>
      </c>
      <c r="G730" s="76" t="str">
        <f t="shared" si="22"/>
        <v>2018/19</v>
      </c>
      <c r="H730" s="75" t="str">
        <f t="shared" si="23"/>
        <v>2018/19</v>
      </c>
    </row>
    <row r="731" spans="1:8" x14ac:dyDescent="0.25">
      <c r="A731" s="121" t="str">
        <f>+'Employee Benefit Fund'!C18</f>
        <v>Transfers to Other Funds</v>
      </c>
      <c r="B731" s="75">
        <f>'Cover Sheet'!$D$17</f>
        <v>0</v>
      </c>
      <c r="C731" s="75">
        <f>'Cover Sheet'!$D$17</f>
        <v>0</v>
      </c>
      <c r="D731" s="1" t="s">
        <v>1571</v>
      </c>
      <c r="E731" s="130" t="s">
        <v>548</v>
      </c>
      <c r="F731" s="136">
        <f>+'Employee Benefit Fund'!F18</f>
        <v>0</v>
      </c>
      <c r="G731" s="76" t="str">
        <f t="shared" si="22"/>
        <v>2018/19</v>
      </c>
      <c r="H731" s="75" t="str">
        <f t="shared" si="23"/>
        <v>2018/19</v>
      </c>
    </row>
    <row r="732" spans="1:8" x14ac:dyDescent="0.25">
      <c r="A732" s="121" t="str">
        <f>+'Employee Benefit Fund'!C20</f>
        <v xml:space="preserve"> TOTAL DISBURSEMENTS</v>
      </c>
      <c r="B732" s="75">
        <f>'Cover Sheet'!$D$17</f>
        <v>0</v>
      </c>
      <c r="C732" s="75">
        <f>'Cover Sheet'!$D$17</f>
        <v>0</v>
      </c>
      <c r="D732" s="1" t="s">
        <v>1572</v>
      </c>
      <c r="E732" s="130" t="s">
        <v>529</v>
      </c>
      <c r="F732" s="136">
        <f>+'Employee Benefit Fund'!F20</f>
        <v>0</v>
      </c>
      <c r="G732" s="76" t="str">
        <f t="shared" si="22"/>
        <v>2018/19</v>
      </c>
      <c r="H732" s="75" t="str">
        <f t="shared" si="23"/>
        <v>2018/19</v>
      </c>
    </row>
    <row r="733" spans="1:8" x14ac:dyDescent="0.25">
      <c r="A733" s="121" t="str">
        <f>+'Employee Benefit Fund'!C24</f>
        <v>Cash on Hand - Beginning Balance</v>
      </c>
      <c r="B733" s="75">
        <f>'Cover Sheet'!$D$17</f>
        <v>0</v>
      </c>
      <c r="C733" s="75">
        <f>'Cover Sheet'!$D$17</f>
        <v>0</v>
      </c>
      <c r="D733" s="1" t="s">
        <v>1573</v>
      </c>
      <c r="E733" s="131" t="s">
        <v>530</v>
      </c>
      <c r="F733" s="136">
        <f>+'Employee Benefit Fund'!F24</f>
        <v>0</v>
      </c>
      <c r="G733" s="76" t="str">
        <f t="shared" si="22"/>
        <v>2018/19</v>
      </c>
      <c r="H733" s="75" t="str">
        <f t="shared" si="23"/>
        <v>2018/19</v>
      </c>
    </row>
    <row r="734" spans="1:8" x14ac:dyDescent="0.25">
      <c r="A734" s="121" t="str">
        <f>+'Employee Benefit Fund'!C25</f>
        <v>Cash on Hand - Ending Balance</v>
      </c>
      <c r="B734" s="75">
        <f>'Cover Sheet'!$D$17</f>
        <v>0</v>
      </c>
      <c r="C734" s="75">
        <f>'Cover Sheet'!$D$17</f>
        <v>0</v>
      </c>
      <c r="D734" s="1" t="s">
        <v>1574</v>
      </c>
      <c r="E734" s="131" t="s">
        <v>531</v>
      </c>
      <c r="F734" s="136">
        <f>+'Employee Benefit Fund'!F25</f>
        <v>0</v>
      </c>
      <c r="G734" s="76" t="str">
        <f t="shared" si="22"/>
        <v>2018/19</v>
      </c>
      <c r="H734" s="75" t="str">
        <f t="shared" si="23"/>
        <v>2018/19</v>
      </c>
    </row>
    <row r="735" spans="1:8" x14ac:dyDescent="0.25">
      <c r="A735" s="121"/>
      <c r="D735" s="1"/>
      <c r="E735" s="132"/>
    </row>
    <row r="736" spans="1:8" x14ac:dyDescent="0.25">
      <c r="A736" s="121"/>
      <c r="D736" s="1"/>
      <c r="E736" s="132"/>
    </row>
    <row r="737" spans="1:5" x14ac:dyDescent="0.25">
      <c r="A737" s="121"/>
      <c r="D737" s="1"/>
      <c r="E737" s="132"/>
    </row>
    <row r="738" spans="1:5" x14ac:dyDescent="0.25">
      <c r="A738" s="121"/>
      <c r="D738" s="1"/>
      <c r="E738" s="132"/>
    </row>
    <row r="739" spans="1:5" x14ac:dyDescent="0.25">
      <c r="A739" s="121"/>
      <c r="D739" s="1"/>
      <c r="E739" s="132"/>
    </row>
    <row r="740" spans="1:5" x14ac:dyDescent="0.25">
      <c r="A740" s="121"/>
      <c r="D740" s="1"/>
      <c r="E740" s="132"/>
    </row>
    <row r="741" spans="1:5" x14ac:dyDescent="0.25">
      <c r="A741" s="121"/>
      <c r="D741" s="1"/>
      <c r="E741" s="132"/>
    </row>
    <row r="742" spans="1:5" x14ac:dyDescent="0.25">
      <c r="A742" s="121"/>
      <c r="D742" s="1"/>
      <c r="E742" s="132"/>
    </row>
    <row r="743" spans="1:5" x14ac:dyDescent="0.25">
      <c r="A743" s="121"/>
      <c r="D743" s="1"/>
      <c r="E743" s="133"/>
    </row>
    <row r="744" spans="1:5" x14ac:dyDescent="0.25">
      <c r="A744" s="121"/>
      <c r="D744" s="1"/>
      <c r="E744" s="134"/>
    </row>
    <row r="745" spans="1:5" x14ac:dyDescent="0.25">
      <c r="A745" s="121"/>
      <c r="B745" s="79"/>
      <c r="D745" s="1"/>
      <c r="E745" s="134"/>
    </row>
    <row r="746" spans="1:5" x14ac:dyDescent="0.25">
      <c r="A746" s="121"/>
      <c r="B746" s="79"/>
    </row>
    <row r="747" spans="1:5" x14ac:dyDescent="0.25">
      <c r="A747" s="121"/>
      <c r="B747" s="79"/>
    </row>
    <row r="748" spans="1:5" x14ac:dyDescent="0.25">
      <c r="A748" s="121"/>
      <c r="B748" s="79"/>
    </row>
    <row r="749" spans="1:5" x14ac:dyDescent="0.25">
      <c r="A749" s="121"/>
      <c r="B749" s="79"/>
    </row>
    <row r="750" spans="1:5" x14ac:dyDescent="0.25">
      <c r="A750" s="121"/>
      <c r="B750" s="79"/>
    </row>
    <row r="751" spans="1:5" x14ac:dyDescent="0.25">
      <c r="A751" s="121"/>
      <c r="B751" s="79"/>
    </row>
    <row r="752" spans="1:5" x14ac:dyDescent="0.25">
      <c r="A752" s="121"/>
      <c r="B752" s="79"/>
    </row>
    <row r="753" spans="1:2" x14ac:dyDescent="0.25">
      <c r="A753" s="121"/>
      <c r="B753" s="79"/>
    </row>
    <row r="754" spans="1:2" x14ac:dyDescent="0.25">
      <c r="A754" s="121"/>
      <c r="B754" s="79"/>
    </row>
    <row r="755" spans="1:2" x14ac:dyDescent="0.25">
      <c r="A755" s="121"/>
    </row>
    <row r="756" spans="1:2" x14ac:dyDescent="0.25">
      <c r="A756" s="121"/>
    </row>
    <row r="757" spans="1:2" x14ac:dyDescent="0.25">
      <c r="A757" s="121"/>
    </row>
    <row r="758" spans="1:2" x14ac:dyDescent="0.25">
      <c r="A758" s="125"/>
    </row>
    <row r="759" spans="1:2" x14ac:dyDescent="0.25">
      <c r="A759" s="125"/>
    </row>
    <row r="760" spans="1:2" x14ac:dyDescent="0.25">
      <c r="A760" s="125"/>
    </row>
    <row r="761" spans="1:2" x14ac:dyDescent="0.25">
      <c r="A761" s="125"/>
    </row>
    <row r="762" spans="1:2" x14ac:dyDescent="0.25">
      <c r="A762" s="125"/>
    </row>
    <row r="763" spans="1:2" x14ac:dyDescent="0.25">
      <c r="A763" s="125"/>
    </row>
    <row r="764" spans="1:2" x14ac:dyDescent="0.25">
      <c r="A764" s="125"/>
    </row>
    <row r="765" spans="1:2" x14ac:dyDescent="0.25">
      <c r="A765" s="126"/>
    </row>
    <row r="766" spans="1:2" x14ac:dyDescent="0.25">
      <c r="A766" s="127"/>
    </row>
    <row r="767" spans="1:2" x14ac:dyDescent="0.25">
      <c r="A767" s="127"/>
    </row>
    <row r="768" spans="1:2" x14ac:dyDescent="0.25">
      <c r="A768" s="128"/>
    </row>
    <row r="769" spans="1:1" x14ac:dyDescent="0.25">
      <c r="A769" s="128"/>
    </row>
    <row r="770" spans="1:1" x14ac:dyDescent="0.25">
      <c r="A770" s="128"/>
    </row>
    <row r="771" spans="1:1" x14ac:dyDescent="0.25">
      <c r="A771" s="128"/>
    </row>
    <row r="772" spans="1:1" x14ac:dyDescent="0.25">
      <c r="A772" s="128"/>
    </row>
  </sheetData>
  <sheetProtection algorithmName="SHA-512" hashValue="f/Sa8ezljQonVN5XoNzh9eDz/gFv1S70H66WEmK+pKdb1va6nMInnAIR4tRu8/EsKcUG+UAhN4edOuJKBBSB2w==" saltValue="V5DjfDDYfD38Ucw5E10Pcw==" spinCount="100000" sheet="1" selectLockedCells="1" selectUnlockedCells="1"/>
  <autoFilter ref="A1:H756"/>
  <pageMargins left="0.7" right="0.7" top="0.75" bottom="0.75" header="0.3" footer="0.3"/>
  <pageSetup scale="60" fitToHeight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General Fund Receipts</vt:lpstr>
      <vt:lpstr>General Fund Disbursements</vt:lpstr>
      <vt:lpstr>Depreciation Fund</vt:lpstr>
      <vt:lpstr>Employee Benefit Fund</vt:lpstr>
      <vt:lpstr>Upload</vt:lpstr>
      <vt:lpstr>'Depreciation Fund'!Print_Area</vt:lpstr>
      <vt:lpstr>'Employee Benefit Fund'!Print_Area</vt:lpstr>
      <vt:lpstr>'General Fund Disbursements'!Print_Area</vt:lpstr>
      <vt:lpstr>'General Fund Receipts'!Print_Area</vt:lpstr>
    </vt:vector>
  </TitlesOfParts>
  <Company>School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</dc:creator>
  <cp:lastModifiedBy>Janice Eret</cp:lastModifiedBy>
  <cp:lastPrinted>2019-10-30T17:29:30Z</cp:lastPrinted>
  <dcterms:created xsi:type="dcterms:W3CDTF">1999-11-22T19:23:57Z</dcterms:created>
  <dcterms:modified xsi:type="dcterms:W3CDTF">2019-11-01T12:40:31Z</dcterms:modified>
</cp:coreProperties>
</file>