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ESU\16-17 AFR\"/>
    </mc:Choice>
  </mc:AlternateContent>
  <bookViews>
    <workbookView xWindow="0" yWindow="0" windowWidth="28800" windowHeight="13110"/>
  </bookViews>
  <sheets>
    <sheet name="Cover Sheet" sheetId="8" r:id="rId1"/>
    <sheet name="General Fund Receipts" sheetId="2" r:id="rId2"/>
    <sheet name="General Fund Disbursements" sheetId="3" r:id="rId3"/>
    <sheet name="Depreciation Fund" sheetId="4" r:id="rId4"/>
    <sheet name="Employee Benefit Fund" sheetId="5" r:id="rId5"/>
    <sheet name="Upload" sheetId="9" r:id="rId6"/>
  </sheets>
  <externalReferences>
    <externalReference r:id="rId7"/>
  </externalReferences>
  <definedNames>
    <definedName name="_xlnm._FilterDatabase" localSheetId="2" hidden="1">'General Fund Disbursements'!$B$1:$B$761</definedName>
    <definedName name="_xlnm._FilterDatabase" localSheetId="5" hidden="1">Upload!$A$1:$H$726</definedName>
    <definedName name="Choices_Wrapper">[0]!Choices_Wrapper</definedName>
    <definedName name="Codistsch">'[1]Data Page'!$G$8</definedName>
    <definedName name="DistrictRange">[1]Lists!$F$2:$H$255</definedName>
    <definedName name="GCAPBonds">'[1]Qualified Capital Purpose Fund'!$F$87</definedName>
    <definedName name="_xlnm.Print_Area" localSheetId="3">'Depreciation Fund'!$A$1:$F$35</definedName>
    <definedName name="_xlnm.Print_Area" localSheetId="4">'Employee Benefit Fund'!$A$1:$F$25</definedName>
    <definedName name="_xlnm.Print_Area" localSheetId="2">'General Fund Disbursements'!$A$1:$F$1024</definedName>
    <definedName name="StaffDev">'[1]General Fund Disbursements'!$F$174</definedName>
  </definedNames>
  <calcPr calcId="162913"/>
</workbook>
</file>

<file path=xl/calcChain.xml><?xml version="1.0" encoding="utf-8"?>
<calcChain xmlns="http://schemas.openxmlformats.org/spreadsheetml/2006/main">
  <c r="F22" i="9" l="1"/>
  <c r="F23" i="9"/>
  <c r="F24" i="9"/>
  <c r="F15" i="9"/>
  <c r="F16" i="9"/>
  <c r="F813" i="3" l="1"/>
  <c r="F382" i="3"/>
  <c r="F365" i="3"/>
  <c r="F347" i="3"/>
  <c r="F332" i="3"/>
  <c r="F321" i="3"/>
  <c r="F301" i="3"/>
  <c r="F286" i="3"/>
  <c r="F350" i="3" l="1"/>
  <c r="F303" i="3"/>
  <c r="F704" i="9"/>
  <c r="F703" i="9"/>
  <c r="F702" i="9"/>
  <c r="F701" i="9"/>
  <c r="C2" i="9" l="1"/>
  <c r="C3" i="9" s="1"/>
  <c r="C4" i="9" s="1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C188" i="9" s="1"/>
  <c r="C189" i="9" s="1"/>
  <c r="C190" i="9" s="1"/>
  <c r="C191" i="9" s="1"/>
  <c r="C192" i="9" s="1"/>
  <c r="C193" i="9" s="1"/>
  <c r="C194" i="9" s="1"/>
  <c r="C195" i="9" s="1"/>
  <c r="C196" i="9" s="1"/>
  <c r="C197" i="9" s="1"/>
  <c r="C198" i="9" s="1"/>
  <c r="C199" i="9" s="1"/>
  <c r="C200" i="9" s="1"/>
  <c r="C201" i="9" s="1"/>
  <c r="C202" i="9" s="1"/>
  <c r="C203" i="9" s="1"/>
  <c r="C204" i="9" s="1"/>
  <c r="C205" i="9" s="1"/>
  <c r="C206" i="9" s="1"/>
  <c r="C207" i="9" s="1"/>
  <c r="C208" i="9" s="1"/>
  <c r="C209" i="9" s="1"/>
  <c r="C210" i="9" s="1"/>
  <c r="C211" i="9" s="1"/>
  <c r="C212" i="9" s="1"/>
  <c r="C213" i="9" s="1"/>
  <c r="C214" i="9" s="1"/>
  <c r="C215" i="9" s="1"/>
  <c r="C216" i="9" s="1"/>
  <c r="C217" i="9" s="1"/>
  <c r="C218" i="9" s="1"/>
  <c r="C219" i="9" s="1"/>
  <c r="C220" i="9" s="1"/>
  <c r="C221" i="9" s="1"/>
  <c r="C222" i="9" s="1"/>
  <c r="C223" i="9" s="1"/>
  <c r="C224" i="9" s="1"/>
  <c r="C225" i="9" s="1"/>
  <c r="C226" i="9" s="1"/>
  <c r="C227" i="9" s="1"/>
  <c r="C228" i="9" s="1"/>
  <c r="C229" i="9" s="1"/>
  <c r="C230" i="9" s="1"/>
  <c r="C231" i="9" s="1"/>
  <c r="C232" i="9" s="1"/>
  <c r="C233" i="9" s="1"/>
  <c r="C234" i="9" s="1"/>
  <c r="C235" i="9" s="1"/>
  <c r="C236" i="9" s="1"/>
  <c r="C237" i="9" s="1"/>
  <c r="C238" i="9" s="1"/>
  <c r="C239" i="9" s="1"/>
  <c r="C240" i="9" s="1"/>
  <c r="C241" i="9" s="1"/>
  <c r="C242" i="9" s="1"/>
  <c r="C243" i="9" s="1"/>
  <c r="C244" i="9" s="1"/>
  <c r="C245" i="9" s="1"/>
  <c r="C246" i="9" s="1"/>
  <c r="C247" i="9" s="1"/>
  <c r="C248" i="9" s="1"/>
  <c r="C249" i="9" s="1"/>
  <c r="C250" i="9" s="1"/>
  <c r="C251" i="9" s="1"/>
  <c r="C252" i="9" s="1"/>
  <c r="C253" i="9" s="1"/>
  <c r="C254" i="9" s="1"/>
  <c r="C255" i="9" s="1"/>
  <c r="C256" i="9" s="1"/>
  <c r="C257" i="9" s="1"/>
  <c r="C258" i="9" s="1"/>
  <c r="C259" i="9" s="1"/>
  <c r="C260" i="9" s="1"/>
  <c r="C261" i="9" s="1"/>
  <c r="C262" i="9" s="1"/>
  <c r="C263" i="9" s="1"/>
  <c r="C264" i="9" s="1"/>
  <c r="C265" i="9" s="1"/>
  <c r="C266" i="9" s="1"/>
  <c r="C267" i="9" s="1"/>
  <c r="C268" i="9" s="1"/>
  <c r="C269" i="9" s="1"/>
  <c r="C270" i="9" s="1"/>
  <c r="C271" i="9" s="1"/>
  <c r="C272" i="9" s="1"/>
  <c r="C273" i="9" s="1"/>
  <c r="C274" i="9" s="1"/>
  <c r="C275" i="9" s="1"/>
  <c r="C276" i="9" s="1"/>
  <c r="C277" i="9" s="1"/>
  <c r="C278" i="9" s="1"/>
  <c r="C279" i="9" s="1"/>
  <c r="C280" i="9" s="1"/>
  <c r="C281" i="9" s="1"/>
  <c r="C282" i="9" s="1"/>
  <c r="C283" i="9" s="1"/>
  <c r="C284" i="9" s="1"/>
  <c r="C285" i="9" s="1"/>
  <c r="C286" i="9" s="1"/>
  <c r="C287" i="9" s="1"/>
  <c r="C288" i="9" s="1"/>
  <c r="C289" i="9" s="1"/>
  <c r="C290" i="9" s="1"/>
  <c r="C291" i="9" s="1"/>
  <c r="C292" i="9" s="1"/>
  <c r="C293" i="9" s="1"/>
  <c r="C294" i="9" s="1"/>
  <c r="C295" i="9" s="1"/>
  <c r="C296" i="9" s="1"/>
  <c r="C297" i="9" s="1"/>
  <c r="C298" i="9" s="1"/>
  <c r="C299" i="9" s="1"/>
  <c r="C300" i="9" s="1"/>
  <c r="C301" i="9" s="1"/>
  <c r="C302" i="9" s="1"/>
  <c r="C303" i="9" s="1"/>
  <c r="C304" i="9" s="1"/>
  <c r="C305" i="9" s="1"/>
  <c r="C306" i="9" s="1"/>
  <c r="C307" i="9" s="1"/>
  <c r="C308" i="9" s="1"/>
  <c r="C309" i="9" s="1"/>
  <c r="C310" i="9" s="1"/>
  <c r="C311" i="9" s="1"/>
  <c r="C312" i="9" s="1"/>
  <c r="C313" i="9" s="1"/>
  <c r="C314" i="9" s="1"/>
  <c r="C315" i="9" s="1"/>
  <c r="C316" i="9" s="1"/>
  <c r="C317" i="9" s="1"/>
  <c r="C318" i="9" s="1"/>
  <c r="C319" i="9" s="1"/>
  <c r="C320" i="9" s="1"/>
  <c r="C321" i="9" s="1"/>
  <c r="C322" i="9" s="1"/>
  <c r="C323" i="9" s="1"/>
  <c r="C324" i="9" s="1"/>
  <c r="C325" i="9" s="1"/>
  <c r="C326" i="9" s="1"/>
  <c r="C327" i="9" s="1"/>
  <c r="C328" i="9" s="1"/>
  <c r="C329" i="9" s="1"/>
  <c r="C330" i="9" s="1"/>
  <c r="C331" i="9" s="1"/>
  <c r="C332" i="9" s="1"/>
  <c r="C333" i="9" s="1"/>
  <c r="C334" i="9" s="1"/>
  <c r="C335" i="9" s="1"/>
  <c r="C336" i="9" s="1"/>
  <c r="C337" i="9" s="1"/>
  <c r="C338" i="9" s="1"/>
  <c r="C339" i="9" s="1"/>
  <c r="C340" i="9" s="1"/>
  <c r="C341" i="9" s="1"/>
  <c r="C342" i="9" s="1"/>
  <c r="C343" i="9" s="1"/>
  <c r="C344" i="9" s="1"/>
  <c r="C345" i="9" s="1"/>
  <c r="C346" i="9" s="1"/>
  <c r="C347" i="9" s="1"/>
  <c r="C348" i="9" s="1"/>
  <c r="C349" i="9" s="1"/>
  <c r="C350" i="9" s="1"/>
  <c r="C351" i="9" s="1"/>
  <c r="C352" i="9" s="1"/>
  <c r="C353" i="9" s="1"/>
  <c r="C354" i="9" s="1"/>
  <c r="C355" i="9" s="1"/>
  <c r="C356" i="9" s="1"/>
  <c r="C357" i="9" s="1"/>
  <c r="C358" i="9" s="1"/>
  <c r="C359" i="9" s="1"/>
  <c r="C360" i="9" s="1"/>
  <c r="C361" i="9" s="1"/>
  <c r="C362" i="9" s="1"/>
  <c r="C363" i="9" s="1"/>
  <c r="C364" i="9" s="1"/>
  <c r="C365" i="9" s="1"/>
  <c r="C366" i="9" s="1"/>
  <c r="C367" i="9" s="1"/>
  <c r="C368" i="9" s="1"/>
  <c r="C369" i="9" s="1"/>
  <c r="C370" i="9" s="1"/>
  <c r="C371" i="9" s="1"/>
  <c r="C372" i="9" s="1"/>
  <c r="C373" i="9" s="1"/>
  <c r="C374" i="9" s="1"/>
  <c r="C375" i="9" s="1"/>
  <c r="C376" i="9" s="1"/>
  <c r="C377" i="9" s="1"/>
  <c r="C378" i="9" s="1"/>
  <c r="C379" i="9" s="1"/>
  <c r="C380" i="9" s="1"/>
  <c r="C381" i="9" s="1"/>
  <c r="C382" i="9" s="1"/>
  <c r="C383" i="9" s="1"/>
  <c r="C384" i="9" s="1"/>
  <c r="C385" i="9" s="1"/>
  <c r="C386" i="9" s="1"/>
  <c r="C387" i="9" s="1"/>
  <c r="C388" i="9" s="1"/>
  <c r="C389" i="9" s="1"/>
  <c r="C390" i="9" s="1"/>
  <c r="C391" i="9" s="1"/>
  <c r="C392" i="9" s="1"/>
  <c r="C393" i="9" s="1"/>
  <c r="C394" i="9" s="1"/>
  <c r="C395" i="9" s="1"/>
  <c r="C396" i="9" s="1"/>
  <c r="C397" i="9" s="1"/>
  <c r="C398" i="9" s="1"/>
  <c r="C399" i="9" s="1"/>
  <c r="C400" i="9" s="1"/>
  <c r="C401" i="9" s="1"/>
  <c r="C402" i="9" s="1"/>
  <c r="C403" i="9" s="1"/>
  <c r="C404" i="9" s="1"/>
  <c r="C405" i="9" s="1"/>
  <c r="C406" i="9" s="1"/>
  <c r="C407" i="9" s="1"/>
  <c r="C408" i="9" s="1"/>
  <c r="C409" i="9" s="1"/>
  <c r="C410" i="9" s="1"/>
  <c r="C411" i="9" s="1"/>
  <c r="C412" i="9" s="1"/>
  <c r="C413" i="9" s="1"/>
  <c r="C414" i="9" s="1"/>
  <c r="C415" i="9" s="1"/>
  <c r="C416" i="9" s="1"/>
  <c r="C417" i="9" s="1"/>
  <c r="C418" i="9" s="1"/>
  <c r="C419" i="9" s="1"/>
  <c r="C420" i="9" s="1"/>
  <c r="C421" i="9" s="1"/>
  <c r="C422" i="9" s="1"/>
  <c r="C423" i="9" s="1"/>
  <c r="C424" i="9" s="1"/>
  <c r="C425" i="9" s="1"/>
  <c r="C426" i="9" s="1"/>
  <c r="C427" i="9" s="1"/>
  <c r="C428" i="9" s="1"/>
  <c r="C429" i="9" s="1"/>
  <c r="C430" i="9" s="1"/>
  <c r="C431" i="9" s="1"/>
  <c r="C432" i="9" s="1"/>
  <c r="C433" i="9" s="1"/>
  <c r="C434" i="9" s="1"/>
  <c r="C435" i="9" s="1"/>
  <c r="C436" i="9" s="1"/>
  <c r="C437" i="9" s="1"/>
  <c r="C438" i="9" s="1"/>
  <c r="C439" i="9" s="1"/>
  <c r="C440" i="9" s="1"/>
  <c r="C441" i="9" s="1"/>
  <c r="C442" i="9" s="1"/>
  <c r="C443" i="9" s="1"/>
  <c r="C444" i="9" s="1"/>
  <c r="C445" i="9" s="1"/>
  <c r="C446" i="9" s="1"/>
  <c r="C447" i="9" s="1"/>
  <c r="C448" i="9" s="1"/>
  <c r="C449" i="9" s="1"/>
  <c r="C450" i="9" s="1"/>
  <c r="C451" i="9" s="1"/>
  <c r="C452" i="9" s="1"/>
  <c r="C453" i="9" s="1"/>
  <c r="C454" i="9" s="1"/>
  <c r="C455" i="9" s="1"/>
  <c r="C456" i="9" s="1"/>
  <c r="C457" i="9" s="1"/>
  <c r="C458" i="9" s="1"/>
  <c r="C459" i="9" s="1"/>
  <c r="C460" i="9" s="1"/>
  <c r="C461" i="9" s="1"/>
  <c r="C462" i="9" s="1"/>
  <c r="C463" i="9" s="1"/>
  <c r="C464" i="9" s="1"/>
  <c r="C465" i="9" s="1"/>
  <c r="C466" i="9" s="1"/>
  <c r="C467" i="9" s="1"/>
  <c r="C468" i="9" s="1"/>
  <c r="C469" i="9" s="1"/>
  <c r="C470" i="9" s="1"/>
  <c r="C471" i="9" s="1"/>
  <c r="C472" i="9" s="1"/>
  <c r="C473" i="9" s="1"/>
  <c r="C474" i="9" s="1"/>
  <c r="C475" i="9" s="1"/>
  <c r="C476" i="9" s="1"/>
  <c r="C477" i="9" s="1"/>
  <c r="C478" i="9" s="1"/>
  <c r="C479" i="9" s="1"/>
  <c r="C480" i="9" s="1"/>
  <c r="C481" i="9" s="1"/>
  <c r="C482" i="9" s="1"/>
  <c r="C483" i="9" s="1"/>
  <c r="C484" i="9" s="1"/>
  <c r="C485" i="9" s="1"/>
  <c r="C486" i="9" s="1"/>
  <c r="C487" i="9" s="1"/>
  <c r="C488" i="9" s="1"/>
  <c r="C489" i="9" s="1"/>
  <c r="C490" i="9" s="1"/>
  <c r="C491" i="9" s="1"/>
  <c r="C492" i="9" s="1"/>
  <c r="C493" i="9" s="1"/>
  <c r="C494" i="9" s="1"/>
  <c r="C495" i="9" s="1"/>
  <c r="C496" i="9" s="1"/>
  <c r="C497" i="9" s="1"/>
  <c r="C498" i="9" s="1"/>
  <c r="C499" i="9" s="1"/>
  <c r="C500" i="9" s="1"/>
  <c r="C501" i="9" s="1"/>
  <c r="C502" i="9" s="1"/>
  <c r="C503" i="9" s="1"/>
  <c r="C504" i="9" s="1"/>
  <c r="C505" i="9" s="1"/>
  <c r="C506" i="9" s="1"/>
  <c r="C507" i="9" s="1"/>
  <c r="C508" i="9" s="1"/>
  <c r="C509" i="9" s="1"/>
  <c r="C510" i="9" s="1"/>
  <c r="C511" i="9" s="1"/>
  <c r="C512" i="9" s="1"/>
  <c r="C513" i="9" s="1"/>
  <c r="C514" i="9" s="1"/>
  <c r="C515" i="9" s="1"/>
  <c r="C516" i="9" s="1"/>
  <c r="C517" i="9" s="1"/>
  <c r="C518" i="9" s="1"/>
  <c r="C519" i="9" s="1"/>
  <c r="C520" i="9" s="1"/>
  <c r="C521" i="9" s="1"/>
  <c r="C522" i="9" s="1"/>
  <c r="C523" i="9" s="1"/>
  <c r="C524" i="9" s="1"/>
  <c r="C525" i="9" s="1"/>
  <c r="C526" i="9" s="1"/>
  <c r="C527" i="9" s="1"/>
  <c r="C528" i="9" s="1"/>
  <c r="C529" i="9" s="1"/>
  <c r="C530" i="9" s="1"/>
  <c r="C531" i="9" s="1"/>
  <c r="C532" i="9" s="1"/>
  <c r="C533" i="9" s="1"/>
  <c r="C534" i="9" s="1"/>
  <c r="C535" i="9" s="1"/>
  <c r="C536" i="9" s="1"/>
  <c r="C537" i="9" s="1"/>
  <c r="C538" i="9" s="1"/>
  <c r="C539" i="9" s="1"/>
  <c r="C540" i="9" s="1"/>
  <c r="C541" i="9" s="1"/>
  <c r="C542" i="9" s="1"/>
  <c r="C543" i="9" s="1"/>
  <c r="C544" i="9" s="1"/>
  <c r="C545" i="9" s="1"/>
  <c r="C546" i="9" s="1"/>
  <c r="C547" i="9" s="1"/>
  <c r="C548" i="9" s="1"/>
  <c r="C549" i="9" s="1"/>
  <c r="C550" i="9" s="1"/>
  <c r="C551" i="9" s="1"/>
  <c r="C552" i="9" s="1"/>
  <c r="C553" i="9" s="1"/>
  <c r="C554" i="9" s="1"/>
  <c r="C555" i="9" s="1"/>
  <c r="C556" i="9" s="1"/>
  <c r="C557" i="9" s="1"/>
  <c r="C558" i="9" s="1"/>
  <c r="C559" i="9" s="1"/>
  <c r="C560" i="9" s="1"/>
  <c r="C561" i="9" s="1"/>
  <c r="C562" i="9" s="1"/>
  <c r="C563" i="9" s="1"/>
  <c r="C564" i="9" s="1"/>
  <c r="C565" i="9" s="1"/>
  <c r="C566" i="9" s="1"/>
  <c r="C567" i="9" s="1"/>
  <c r="C568" i="9" s="1"/>
  <c r="C569" i="9" s="1"/>
  <c r="C570" i="9" s="1"/>
  <c r="C571" i="9" s="1"/>
  <c r="C572" i="9" s="1"/>
  <c r="C573" i="9" s="1"/>
  <c r="C574" i="9" s="1"/>
  <c r="C575" i="9" s="1"/>
  <c r="C576" i="9" s="1"/>
  <c r="C577" i="9" s="1"/>
  <c r="C578" i="9" s="1"/>
  <c r="C579" i="9" s="1"/>
  <c r="C580" i="9" s="1"/>
  <c r="C581" i="9" s="1"/>
  <c r="C582" i="9" s="1"/>
  <c r="C583" i="9" s="1"/>
  <c r="C584" i="9" s="1"/>
  <c r="C585" i="9" s="1"/>
  <c r="C586" i="9" s="1"/>
  <c r="C587" i="9" s="1"/>
  <c r="C588" i="9" s="1"/>
  <c r="C589" i="9" s="1"/>
  <c r="C590" i="9" s="1"/>
  <c r="C591" i="9" s="1"/>
  <c r="C592" i="9" s="1"/>
  <c r="C593" i="9" s="1"/>
  <c r="C594" i="9" s="1"/>
  <c r="C595" i="9" s="1"/>
  <c r="C596" i="9" s="1"/>
  <c r="C597" i="9" s="1"/>
  <c r="C598" i="9" s="1"/>
  <c r="C599" i="9" s="1"/>
  <c r="C600" i="9" s="1"/>
  <c r="C601" i="9" s="1"/>
  <c r="C602" i="9" s="1"/>
  <c r="C603" i="9" s="1"/>
  <c r="C604" i="9" s="1"/>
  <c r="C605" i="9" s="1"/>
  <c r="C606" i="9" s="1"/>
  <c r="C607" i="9" s="1"/>
  <c r="C608" i="9" s="1"/>
  <c r="C609" i="9" s="1"/>
  <c r="C610" i="9" s="1"/>
  <c r="C611" i="9" s="1"/>
  <c r="C612" i="9" s="1"/>
  <c r="C613" i="9" s="1"/>
  <c r="C614" i="9" s="1"/>
  <c r="C615" i="9" s="1"/>
  <c r="C616" i="9" s="1"/>
  <c r="C617" i="9" s="1"/>
  <c r="C618" i="9" s="1"/>
  <c r="C619" i="9" s="1"/>
  <c r="C620" i="9" s="1"/>
  <c r="C621" i="9" s="1"/>
  <c r="C622" i="9" s="1"/>
  <c r="C623" i="9" s="1"/>
  <c r="C624" i="9" s="1"/>
  <c r="C625" i="9" s="1"/>
  <c r="C626" i="9" s="1"/>
  <c r="C627" i="9" s="1"/>
  <c r="C628" i="9" s="1"/>
  <c r="C629" i="9" s="1"/>
  <c r="C630" i="9" s="1"/>
  <c r="C631" i="9" s="1"/>
  <c r="C632" i="9" s="1"/>
  <c r="C633" i="9" s="1"/>
  <c r="C634" i="9" s="1"/>
  <c r="C635" i="9" s="1"/>
  <c r="C636" i="9" s="1"/>
  <c r="C637" i="9" s="1"/>
  <c r="C638" i="9" s="1"/>
  <c r="C639" i="9" s="1"/>
  <c r="C640" i="9" s="1"/>
  <c r="C641" i="9" s="1"/>
  <c r="C642" i="9" s="1"/>
  <c r="C643" i="9" s="1"/>
  <c r="C644" i="9" s="1"/>
  <c r="C645" i="9" s="1"/>
  <c r="C646" i="9" s="1"/>
  <c r="C647" i="9" s="1"/>
  <c r="C648" i="9" s="1"/>
  <c r="C649" i="9" s="1"/>
  <c r="C650" i="9" s="1"/>
  <c r="C651" i="9" s="1"/>
  <c r="C652" i="9" s="1"/>
  <c r="C653" i="9" s="1"/>
  <c r="C654" i="9" s="1"/>
  <c r="C655" i="9" s="1"/>
  <c r="C656" i="9" s="1"/>
  <c r="C657" i="9" s="1"/>
  <c r="C658" i="9" s="1"/>
  <c r="C659" i="9" s="1"/>
  <c r="C660" i="9" s="1"/>
  <c r="C661" i="9" s="1"/>
  <c r="C662" i="9" s="1"/>
  <c r="C663" i="9" s="1"/>
  <c r="C664" i="9" s="1"/>
  <c r="C665" i="9" s="1"/>
  <c r="C666" i="9" s="1"/>
  <c r="C667" i="9" s="1"/>
  <c r="C668" i="9" s="1"/>
  <c r="C669" i="9" s="1"/>
  <c r="C670" i="9" s="1"/>
  <c r="C671" i="9" s="1"/>
  <c r="C672" i="9" s="1"/>
  <c r="C673" i="9" s="1"/>
  <c r="C674" i="9" s="1"/>
  <c r="C675" i="9" s="1"/>
  <c r="C676" i="9" s="1"/>
  <c r="C677" i="9" s="1"/>
  <c r="C678" i="9" s="1"/>
  <c r="C679" i="9" s="1"/>
  <c r="C680" i="9" s="1"/>
  <c r="C681" i="9" s="1"/>
  <c r="C682" i="9" s="1"/>
  <c r="C683" i="9" s="1"/>
  <c r="C684" i="9" s="1"/>
  <c r="C685" i="9" s="1"/>
  <c r="C686" i="9" s="1"/>
  <c r="C687" i="9" s="1"/>
  <c r="C688" i="9" s="1"/>
  <c r="C689" i="9" s="1"/>
  <c r="C690" i="9" s="1"/>
  <c r="C691" i="9" s="1"/>
  <c r="C692" i="9" s="1"/>
  <c r="C693" i="9" s="1"/>
  <c r="C694" i="9" s="1"/>
  <c r="C695" i="9" s="1"/>
  <c r="C696" i="9" s="1"/>
  <c r="C697" i="9" s="1"/>
  <c r="C698" i="9" s="1"/>
  <c r="C699" i="9" s="1"/>
  <c r="C700" i="9" s="1"/>
  <c r="C701" i="9" s="1"/>
  <c r="C702" i="9" s="1"/>
  <c r="C703" i="9" s="1"/>
  <c r="C704" i="9" s="1"/>
  <c r="C705" i="9" s="1"/>
  <c r="C706" i="9" s="1"/>
  <c r="C707" i="9" s="1"/>
  <c r="C708" i="9" s="1"/>
  <c r="C709" i="9" s="1"/>
  <c r="C710" i="9" s="1"/>
  <c r="C711" i="9" s="1"/>
  <c r="C712" i="9" s="1"/>
  <c r="C713" i="9" s="1"/>
  <c r="C714" i="9" s="1"/>
  <c r="C715" i="9" s="1"/>
  <c r="C716" i="9" s="1"/>
  <c r="C717" i="9" s="1"/>
  <c r="C718" i="9" s="1"/>
  <c r="C719" i="9" s="1"/>
  <c r="C720" i="9" s="1"/>
  <c r="C721" i="9" s="1"/>
  <c r="C722" i="9" s="1"/>
  <c r="C723" i="9" s="1"/>
  <c r="C724" i="9" s="1"/>
  <c r="C725" i="9" s="1"/>
  <c r="C726" i="9" s="1"/>
  <c r="B2" i="9"/>
  <c r="B3" i="9" s="1"/>
  <c r="B4" i="9" s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B386" i="9" s="1"/>
  <c r="B387" i="9" s="1"/>
  <c r="B388" i="9" s="1"/>
  <c r="B389" i="9" s="1"/>
  <c r="B390" i="9" s="1"/>
  <c r="B391" i="9" s="1"/>
  <c r="B392" i="9" s="1"/>
  <c r="B393" i="9" s="1"/>
  <c r="B394" i="9" s="1"/>
  <c r="B395" i="9" s="1"/>
  <c r="B396" i="9" s="1"/>
  <c r="B397" i="9" s="1"/>
  <c r="B398" i="9" s="1"/>
  <c r="B399" i="9" s="1"/>
  <c r="B400" i="9" s="1"/>
  <c r="B401" i="9" s="1"/>
  <c r="B402" i="9" s="1"/>
  <c r="B403" i="9" s="1"/>
  <c r="B404" i="9" s="1"/>
  <c r="B405" i="9" s="1"/>
  <c r="B406" i="9" s="1"/>
  <c r="B407" i="9" s="1"/>
  <c r="B408" i="9" s="1"/>
  <c r="B409" i="9" s="1"/>
  <c r="B410" i="9" s="1"/>
  <c r="B411" i="9" s="1"/>
  <c r="B412" i="9" s="1"/>
  <c r="B413" i="9" s="1"/>
  <c r="B414" i="9" s="1"/>
  <c r="B415" i="9" s="1"/>
  <c r="B416" i="9" s="1"/>
  <c r="B417" i="9" s="1"/>
  <c r="B418" i="9" s="1"/>
  <c r="B419" i="9" s="1"/>
  <c r="B420" i="9" s="1"/>
  <c r="B421" i="9" s="1"/>
  <c r="B422" i="9" s="1"/>
  <c r="B423" i="9" s="1"/>
  <c r="B424" i="9" s="1"/>
  <c r="B425" i="9" s="1"/>
  <c r="B426" i="9" s="1"/>
  <c r="B427" i="9" s="1"/>
  <c r="B428" i="9" s="1"/>
  <c r="B429" i="9" s="1"/>
  <c r="B430" i="9" s="1"/>
  <c r="B431" i="9" s="1"/>
  <c r="B432" i="9" s="1"/>
  <c r="B433" i="9" s="1"/>
  <c r="B434" i="9" s="1"/>
  <c r="B435" i="9" s="1"/>
  <c r="B436" i="9" s="1"/>
  <c r="B437" i="9" s="1"/>
  <c r="B438" i="9" s="1"/>
  <c r="B439" i="9" s="1"/>
  <c r="B440" i="9" s="1"/>
  <c r="B441" i="9" s="1"/>
  <c r="B442" i="9" s="1"/>
  <c r="B443" i="9" s="1"/>
  <c r="B444" i="9" s="1"/>
  <c r="B445" i="9" s="1"/>
  <c r="B446" i="9" s="1"/>
  <c r="B447" i="9" s="1"/>
  <c r="B448" i="9" s="1"/>
  <c r="B449" i="9" s="1"/>
  <c r="B450" i="9" s="1"/>
  <c r="B451" i="9" s="1"/>
  <c r="B452" i="9" s="1"/>
  <c r="B453" i="9" s="1"/>
  <c r="B454" i="9" s="1"/>
  <c r="B455" i="9" s="1"/>
  <c r="B456" i="9" s="1"/>
  <c r="B457" i="9" s="1"/>
  <c r="B458" i="9" s="1"/>
  <c r="B459" i="9" s="1"/>
  <c r="B460" i="9" s="1"/>
  <c r="B461" i="9" s="1"/>
  <c r="B462" i="9" s="1"/>
  <c r="B463" i="9" s="1"/>
  <c r="B464" i="9" s="1"/>
  <c r="B465" i="9" s="1"/>
  <c r="B466" i="9" s="1"/>
  <c r="B467" i="9" s="1"/>
  <c r="B468" i="9" s="1"/>
  <c r="B469" i="9" s="1"/>
  <c r="B470" i="9" s="1"/>
  <c r="B471" i="9" s="1"/>
  <c r="B472" i="9" s="1"/>
  <c r="B473" i="9" s="1"/>
  <c r="B474" i="9" s="1"/>
  <c r="B475" i="9" s="1"/>
  <c r="B476" i="9" s="1"/>
  <c r="B477" i="9" s="1"/>
  <c r="B478" i="9" s="1"/>
  <c r="B479" i="9" s="1"/>
  <c r="B480" i="9" s="1"/>
  <c r="B481" i="9" s="1"/>
  <c r="B482" i="9" s="1"/>
  <c r="B483" i="9" s="1"/>
  <c r="B484" i="9" s="1"/>
  <c r="B485" i="9" s="1"/>
  <c r="B486" i="9" s="1"/>
  <c r="B487" i="9" s="1"/>
  <c r="B488" i="9" s="1"/>
  <c r="B489" i="9" s="1"/>
  <c r="B490" i="9" s="1"/>
  <c r="B491" i="9" s="1"/>
  <c r="B492" i="9" s="1"/>
  <c r="B493" i="9" s="1"/>
  <c r="B494" i="9" s="1"/>
  <c r="B495" i="9" s="1"/>
  <c r="B496" i="9" s="1"/>
  <c r="B497" i="9" s="1"/>
  <c r="B498" i="9" s="1"/>
  <c r="B499" i="9" s="1"/>
  <c r="B500" i="9" s="1"/>
  <c r="B501" i="9" s="1"/>
  <c r="B502" i="9" s="1"/>
  <c r="B503" i="9" s="1"/>
  <c r="B504" i="9" s="1"/>
  <c r="B505" i="9" s="1"/>
  <c r="B506" i="9" s="1"/>
  <c r="B507" i="9" s="1"/>
  <c r="B508" i="9" s="1"/>
  <c r="B509" i="9" s="1"/>
  <c r="B510" i="9" s="1"/>
  <c r="B511" i="9" s="1"/>
  <c r="B512" i="9" s="1"/>
  <c r="B513" i="9" s="1"/>
  <c r="B514" i="9" s="1"/>
  <c r="B515" i="9" s="1"/>
  <c r="B516" i="9" s="1"/>
  <c r="B517" i="9" s="1"/>
  <c r="B518" i="9" s="1"/>
  <c r="B519" i="9" s="1"/>
  <c r="B520" i="9" s="1"/>
  <c r="B521" i="9" s="1"/>
  <c r="B522" i="9" s="1"/>
  <c r="B523" i="9" s="1"/>
  <c r="B524" i="9" s="1"/>
  <c r="B525" i="9" s="1"/>
  <c r="B526" i="9" s="1"/>
  <c r="B527" i="9" s="1"/>
  <c r="B528" i="9" s="1"/>
  <c r="B529" i="9" s="1"/>
  <c r="B530" i="9" s="1"/>
  <c r="B531" i="9" s="1"/>
  <c r="B532" i="9" s="1"/>
  <c r="B533" i="9" s="1"/>
  <c r="B534" i="9" s="1"/>
  <c r="B535" i="9" s="1"/>
  <c r="B536" i="9" s="1"/>
  <c r="B537" i="9" s="1"/>
  <c r="B538" i="9" s="1"/>
  <c r="B539" i="9" s="1"/>
  <c r="B540" i="9" s="1"/>
  <c r="B541" i="9" s="1"/>
  <c r="B542" i="9" s="1"/>
  <c r="B543" i="9" s="1"/>
  <c r="B544" i="9" s="1"/>
  <c r="B545" i="9" s="1"/>
  <c r="B546" i="9" s="1"/>
  <c r="B547" i="9" s="1"/>
  <c r="B548" i="9" s="1"/>
  <c r="B549" i="9" s="1"/>
  <c r="B550" i="9" s="1"/>
  <c r="B551" i="9" s="1"/>
  <c r="B552" i="9" s="1"/>
  <c r="B553" i="9" s="1"/>
  <c r="B554" i="9" s="1"/>
  <c r="B555" i="9" s="1"/>
  <c r="B556" i="9" s="1"/>
  <c r="B557" i="9" s="1"/>
  <c r="B558" i="9" s="1"/>
  <c r="B559" i="9" s="1"/>
  <c r="B560" i="9" s="1"/>
  <c r="B561" i="9" s="1"/>
  <c r="B562" i="9" s="1"/>
  <c r="B563" i="9" s="1"/>
  <c r="B564" i="9" s="1"/>
  <c r="B565" i="9" s="1"/>
  <c r="B566" i="9" s="1"/>
  <c r="B567" i="9" s="1"/>
  <c r="B568" i="9" s="1"/>
  <c r="B569" i="9" s="1"/>
  <c r="B570" i="9" s="1"/>
  <c r="B571" i="9" s="1"/>
  <c r="B572" i="9" s="1"/>
  <c r="B573" i="9" s="1"/>
  <c r="B574" i="9" s="1"/>
  <c r="B575" i="9" s="1"/>
  <c r="B576" i="9" s="1"/>
  <c r="B577" i="9" s="1"/>
  <c r="B578" i="9" s="1"/>
  <c r="B579" i="9" s="1"/>
  <c r="B580" i="9" s="1"/>
  <c r="B581" i="9" s="1"/>
  <c r="B582" i="9" s="1"/>
  <c r="B583" i="9" s="1"/>
  <c r="B584" i="9" s="1"/>
  <c r="B585" i="9" s="1"/>
  <c r="B586" i="9" s="1"/>
  <c r="B587" i="9" s="1"/>
  <c r="B588" i="9" s="1"/>
  <c r="B589" i="9" s="1"/>
  <c r="B590" i="9" s="1"/>
  <c r="B591" i="9" s="1"/>
  <c r="B592" i="9" s="1"/>
  <c r="B593" i="9" s="1"/>
  <c r="B594" i="9" s="1"/>
  <c r="B595" i="9" s="1"/>
  <c r="B596" i="9" s="1"/>
  <c r="B597" i="9" s="1"/>
  <c r="B598" i="9" s="1"/>
  <c r="B599" i="9" s="1"/>
  <c r="B600" i="9" s="1"/>
  <c r="B601" i="9" s="1"/>
  <c r="B602" i="9" s="1"/>
  <c r="B603" i="9" s="1"/>
  <c r="B604" i="9" s="1"/>
  <c r="B605" i="9" s="1"/>
  <c r="B606" i="9" s="1"/>
  <c r="B607" i="9" s="1"/>
  <c r="B608" i="9" s="1"/>
  <c r="B609" i="9" s="1"/>
  <c r="B610" i="9" s="1"/>
  <c r="B611" i="9" s="1"/>
  <c r="B612" i="9" s="1"/>
  <c r="B613" i="9" s="1"/>
  <c r="B614" i="9" s="1"/>
  <c r="B615" i="9" s="1"/>
  <c r="B616" i="9" s="1"/>
  <c r="B617" i="9" s="1"/>
  <c r="B618" i="9" s="1"/>
  <c r="B619" i="9" s="1"/>
  <c r="B620" i="9" s="1"/>
  <c r="B621" i="9" s="1"/>
  <c r="B622" i="9" s="1"/>
  <c r="B623" i="9" s="1"/>
  <c r="B624" i="9" s="1"/>
  <c r="B625" i="9" s="1"/>
  <c r="B626" i="9" s="1"/>
  <c r="B627" i="9" s="1"/>
  <c r="B628" i="9" s="1"/>
  <c r="B629" i="9" s="1"/>
  <c r="B630" i="9" s="1"/>
  <c r="B631" i="9" s="1"/>
  <c r="B632" i="9" s="1"/>
  <c r="B633" i="9" s="1"/>
  <c r="B634" i="9" s="1"/>
  <c r="B635" i="9" s="1"/>
  <c r="B636" i="9" s="1"/>
  <c r="B637" i="9" s="1"/>
  <c r="B638" i="9" s="1"/>
  <c r="B639" i="9" s="1"/>
  <c r="B640" i="9" s="1"/>
  <c r="B641" i="9" s="1"/>
  <c r="B642" i="9" s="1"/>
  <c r="B643" i="9" s="1"/>
  <c r="B644" i="9" s="1"/>
  <c r="B645" i="9" s="1"/>
  <c r="B646" i="9" s="1"/>
  <c r="B647" i="9" s="1"/>
  <c r="B648" i="9" s="1"/>
  <c r="B649" i="9" s="1"/>
  <c r="B650" i="9" s="1"/>
  <c r="B651" i="9" s="1"/>
  <c r="B652" i="9" s="1"/>
  <c r="B653" i="9" s="1"/>
  <c r="B654" i="9" s="1"/>
  <c r="B655" i="9" s="1"/>
  <c r="B656" i="9" s="1"/>
  <c r="B657" i="9" s="1"/>
  <c r="B658" i="9" s="1"/>
  <c r="B659" i="9" s="1"/>
  <c r="B660" i="9" s="1"/>
  <c r="B661" i="9" s="1"/>
  <c r="B662" i="9" s="1"/>
  <c r="B663" i="9" s="1"/>
  <c r="B664" i="9" s="1"/>
  <c r="B665" i="9" s="1"/>
  <c r="B666" i="9" s="1"/>
  <c r="B667" i="9" s="1"/>
  <c r="B668" i="9" s="1"/>
  <c r="B669" i="9" s="1"/>
  <c r="B670" i="9" s="1"/>
  <c r="B671" i="9" s="1"/>
  <c r="B672" i="9" s="1"/>
  <c r="B673" i="9" s="1"/>
  <c r="B674" i="9" s="1"/>
  <c r="B675" i="9" s="1"/>
  <c r="B676" i="9" s="1"/>
  <c r="B677" i="9" s="1"/>
  <c r="B678" i="9" s="1"/>
  <c r="B679" i="9" s="1"/>
  <c r="B680" i="9" s="1"/>
  <c r="B681" i="9" s="1"/>
  <c r="B682" i="9" s="1"/>
  <c r="B683" i="9" s="1"/>
  <c r="B684" i="9" s="1"/>
  <c r="B685" i="9" s="1"/>
  <c r="B686" i="9" s="1"/>
  <c r="B687" i="9" s="1"/>
  <c r="B688" i="9" s="1"/>
  <c r="B689" i="9" s="1"/>
  <c r="B690" i="9" s="1"/>
  <c r="B691" i="9" s="1"/>
  <c r="B692" i="9" s="1"/>
  <c r="B693" i="9" s="1"/>
  <c r="B694" i="9" s="1"/>
  <c r="B695" i="9" s="1"/>
  <c r="B696" i="9" s="1"/>
  <c r="B697" i="9" s="1"/>
  <c r="B698" i="9" s="1"/>
  <c r="B699" i="9" s="1"/>
  <c r="B700" i="9" s="1"/>
  <c r="B701" i="9" s="1"/>
  <c r="B702" i="9" s="1"/>
  <c r="B703" i="9" s="1"/>
  <c r="B704" i="9" s="1"/>
  <c r="B705" i="9" s="1"/>
  <c r="B706" i="9" s="1"/>
  <c r="B707" i="9" s="1"/>
  <c r="B708" i="9" s="1"/>
  <c r="B709" i="9" s="1"/>
  <c r="B710" i="9" s="1"/>
  <c r="B711" i="9" s="1"/>
  <c r="B712" i="9" s="1"/>
  <c r="B713" i="9" s="1"/>
  <c r="B714" i="9" s="1"/>
  <c r="B715" i="9" s="1"/>
  <c r="B716" i="9" s="1"/>
  <c r="B717" i="9" s="1"/>
  <c r="B718" i="9" s="1"/>
  <c r="B719" i="9" s="1"/>
  <c r="B720" i="9" s="1"/>
  <c r="B721" i="9" s="1"/>
  <c r="B722" i="9" s="1"/>
  <c r="B723" i="9" s="1"/>
  <c r="B724" i="9" s="1"/>
  <c r="B725" i="9" s="1"/>
  <c r="B726" i="9" s="1"/>
  <c r="F228" i="9"/>
  <c r="G228" i="9"/>
  <c r="H228" i="9"/>
  <c r="H726" i="9" l="1"/>
  <c r="G726" i="9"/>
  <c r="F726" i="9"/>
  <c r="H725" i="9"/>
  <c r="G725" i="9"/>
  <c r="F725" i="9"/>
  <c r="H724" i="9"/>
  <c r="G724" i="9"/>
  <c r="H723" i="9"/>
  <c r="G723" i="9"/>
  <c r="F723" i="9"/>
  <c r="H722" i="9"/>
  <c r="G722" i="9"/>
  <c r="F722" i="9"/>
  <c r="H721" i="9"/>
  <c r="G721" i="9"/>
  <c r="H720" i="9"/>
  <c r="G720" i="9"/>
  <c r="F720" i="9"/>
  <c r="H719" i="9"/>
  <c r="G719" i="9"/>
  <c r="F719" i="9"/>
  <c r="H718" i="9"/>
  <c r="G718" i="9"/>
  <c r="F718" i="9"/>
  <c r="H717" i="9"/>
  <c r="G717" i="9"/>
  <c r="F717" i="9"/>
  <c r="H716" i="9"/>
  <c r="G716" i="9"/>
  <c r="H715" i="9"/>
  <c r="G715" i="9"/>
  <c r="F715" i="9"/>
  <c r="H714" i="9"/>
  <c r="G714" i="9"/>
  <c r="H713" i="9"/>
  <c r="G713" i="9"/>
  <c r="F713" i="9"/>
  <c r="H712" i="9"/>
  <c r="G712" i="9"/>
  <c r="F712" i="9"/>
  <c r="H711" i="9"/>
  <c r="G711" i="9"/>
  <c r="F711" i="9"/>
  <c r="H710" i="9"/>
  <c r="G710" i="9"/>
  <c r="F710" i="9"/>
  <c r="H709" i="9"/>
  <c r="G709" i="9"/>
  <c r="H708" i="9"/>
  <c r="G708" i="9"/>
  <c r="H707" i="9"/>
  <c r="G707" i="9"/>
  <c r="F707" i="9"/>
  <c r="H706" i="9"/>
  <c r="G706" i="9"/>
  <c r="F706" i="9"/>
  <c r="H705" i="9"/>
  <c r="G705" i="9"/>
  <c r="F705" i="9"/>
  <c r="H704" i="9"/>
  <c r="G704" i="9"/>
  <c r="H703" i="9"/>
  <c r="G703" i="9"/>
  <c r="H702" i="9"/>
  <c r="G702" i="9"/>
  <c r="H701" i="9"/>
  <c r="G701" i="9"/>
  <c r="H700" i="9"/>
  <c r="G700" i="9"/>
  <c r="H699" i="9"/>
  <c r="G699" i="9"/>
  <c r="H698" i="9"/>
  <c r="G698" i="9"/>
  <c r="F698" i="9"/>
  <c r="H697" i="9"/>
  <c r="G697" i="9"/>
  <c r="F697" i="9"/>
  <c r="H696" i="9"/>
  <c r="G696" i="9"/>
  <c r="F696" i="9"/>
  <c r="H695" i="9"/>
  <c r="G695" i="9"/>
  <c r="F695" i="9"/>
  <c r="H694" i="9"/>
  <c r="G694" i="9"/>
  <c r="H693" i="9"/>
  <c r="G693" i="9"/>
  <c r="H692" i="9"/>
  <c r="G692" i="9"/>
  <c r="F692" i="9"/>
  <c r="H691" i="9"/>
  <c r="G691" i="9"/>
  <c r="F691" i="9"/>
  <c r="H690" i="9"/>
  <c r="G690" i="9"/>
  <c r="F690" i="9"/>
  <c r="H689" i="9"/>
  <c r="G689" i="9"/>
  <c r="F689" i="9"/>
  <c r="H688" i="9"/>
  <c r="G688" i="9"/>
  <c r="F688" i="9"/>
  <c r="H687" i="9"/>
  <c r="G687" i="9"/>
  <c r="F687" i="9"/>
  <c r="H686" i="9"/>
  <c r="G686" i="9"/>
  <c r="F686" i="9"/>
  <c r="H685" i="9"/>
  <c r="G685" i="9"/>
  <c r="F685" i="9"/>
  <c r="H684" i="9"/>
  <c r="G684" i="9"/>
  <c r="F684" i="9"/>
  <c r="H683" i="9"/>
  <c r="G683" i="9"/>
  <c r="H682" i="9"/>
  <c r="G682" i="9"/>
  <c r="F682" i="9"/>
  <c r="H681" i="9"/>
  <c r="G681" i="9"/>
  <c r="F681" i="9"/>
  <c r="H680" i="9"/>
  <c r="G680" i="9"/>
  <c r="F680" i="9"/>
  <c r="H679" i="9"/>
  <c r="G679" i="9"/>
  <c r="F679" i="9"/>
  <c r="H678" i="9"/>
  <c r="G678" i="9"/>
  <c r="F678" i="9"/>
  <c r="H677" i="9"/>
  <c r="G677" i="9"/>
  <c r="F677" i="9"/>
  <c r="H676" i="9"/>
  <c r="G676" i="9"/>
  <c r="F676" i="9"/>
  <c r="H675" i="9"/>
  <c r="G675" i="9"/>
  <c r="F675" i="9"/>
  <c r="H674" i="9"/>
  <c r="G674" i="9"/>
  <c r="F674" i="9"/>
  <c r="H673" i="9"/>
  <c r="G673" i="9"/>
  <c r="H672" i="9"/>
  <c r="G672" i="9"/>
  <c r="F672" i="9"/>
  <c r="H671" i="9"/>
  <c r="G671" i="9"/>
  <c r="F671" i="9"/>
  <c r="H670" i="9"/>
  <c r="G670" i="9"/>
  <c r="F670" i="9"/>
  <c r="H669" i="9"/>
  <c r="G669" i="9"/>
  <c r="F669" i="9"/>
  <c r="H668" i="9"/>
  <c r="G668" i="9"/>
  <c r="F668" i="9"/>
  <c r="H667" i="9"/>
  <c r="G667" i="9"/>
  <c r="F667" i="9"/>
  <c r="H666" i="9"/>
  <c r="G666" i="9"/>
  <c r="F666" i="9"/>
  <c r="H665" i="9"/>
  <c r="G665" i="9"/>
  <c r="F665" i="9"/>
  <c r="H664" i="9"/>
  <c r="G664" i="9"/>
  <c r="F664" i="9"/>
  <c r="H663" i="9"/>
  <c r="G663" i="9"/>
  <c r="H662" i="9"/>
  <c r="G662" i="9"/>
  <c r="F662" i="9"/>
  <c r="H661" i="9"/>
  <c r="G661" i="9"/>
  <c r="F661" i="9"/>
  <c r="H660" i="9"/>
  <c r="G660" i="9"/>
  <c r="F660" i="9"/>
  <c r="H659" i="9"/>
  <c r="G659" i="9"/>
  <c r="F659" i="9"/>
  <c r="H658" i="9"/>
  <c r="G658" i="9"/>
  <c r="F658" i="9"/>
  <c r="H657" i="9"/>
  <c r="G657" i="9"/>
  <c r="F657" i="9"/>
  <c r="H656" i="9"/>
  <c r="G656" i="9"/>
  <c r="F656" i="9"/>
  <c r="H655" i="9"/>
  <c r="G655" i="9"/>
  <c r="F655" i="9"/>
  <c r="H654" i="9"/>
  <c r="G654" i="9"/>
  <c r="F654" i="9"/>
  <c r="H653" i="9"/>
  <c r="G653" i="9"/>
  <c r="H652" i="9"/>
  <c r="G652" i="9"/>
  <c r="F652" i="9"/>
  <c r="H651" i="9"/>
  <c r="G651" i="9"/>
  <c r="F651" i="9"/>
  <c r="H650" i="9"/>
  <c r="G650" i="9"/>
  <c r="F650" i="9"/>
  <c r="H649" i="9"/>
  <c r="G649" i="9"/>
  <c r="F649" i="9"/>
  <c r="H648" i="9"/>
  <c r="G648" i="9"/>
  <c r="F648" i="9"/>
  <c r="H647" i="9"/>
  <c r="G647" i="9"/>
  <c r="F647" i="9"/>
  <c r="H646" i="9"/>
  <c r="G646" i="9"/>
  <c r="F646" i="9"/>
  <c r="H645" i="9"/>
  <c r="G645" i="9"/>
  <c r="F645" i="9"/>
  <c r="H644" i="9"/>
  <c r="G644" i="9"/>
  <c r="F644" i="9"/>
  <c r="H643" i="9"/>
  <c r="G643" i="9"/>
  <c r="H642" i="9"/>
  <c r="G642" i="9"/>
  <c r="F642" i="9"/>
  <c r="H641" i="9"/>
  <c r="G641" i="9"/>
  <c r="F641" i="9"/>
  <c r="H640" i="9"/>
  <c r="G640" i="9"/>
  <c r="F640" i="9"/>
  <c r="H639" i="9"/>
  <c r="G639" i="9"/>
  <c r="F639" i="9"/>
  <c r="H638" i="9"/>
  <c r="G638" i="9"/>
  <c r="F638" i="9"/>
  <c r="H637" i="9"/>
  <c r="G637" i="9"/>
  <c r="F637" i="9"/>
  <c r="H636" i="9"/>
  <c r="G636" i="9"/>
  <c r="F636" i="9"/>
  <c r="H635" i="9"/>
  <c r="G635" i="9"/>
  <c r="F635" i="9"/>
  <c r="H634" i="9"/>
  <c r="G634" i="9"/>
  <c r="F634" i="9"/>
  <c r="H633" i="9"/>
  <c r="G633" i="9"/>
  <c r="H632" i="9"/>
  <c r="G632" i="9"/>
  <c r="F632" i="9"/>
  <c r="H631" i="9"/>
  <c r="G631" i="9"/>
  <c r="F631" i="9"/>
  <c r="H630" i="9"/>
  <c r="G630" i="9"/>
  <c r="F630" i="9"/>
  <c r="H629" i="9"/>
  <c r="G629" i="9"/>
  <c r="F629" i="9"/>
  <c r="H628" i="9"/>
  <c r="G628" i="9"/>
  <c r="F628" i="9"/>
  <c r="H627" i="9"/>
  <c r="G627" i="9"/>
  <c r="F627" i="9"/>
  <c r="H626" i="9"/>
  <c r="G626" i="9"/>
  <c r="F626" i="9"/>
  <c r="H625" i="9"/>
  <c r="G625" i="9"/>
  <c r="F625" i="9"/>
  <c r="H624" i="9"/>
  <c r="G624" i="9"/>
  <c r="F624" i="9"/>
  <c r="H623" i="9"/>
  <c r="G623" i="9"/>
  <c r="H622" i="9"/>
  <c r="G622" i="9"/>
  <c r="F622" i="9"/>
  <c r="H621" i="9"/>
  <c r="G621" i="9"/>
  <c r="F621" i="9"/>
  <c r="H620" i="9"/>
  <c r="G620" i="9"/>
  <c r="F620" i="9"/>
  <c r="H619" i="9"/>
  <c r="G619" i="9"/>
  <c r="F619" i="9"/>
  <c r="H618" i="9"/>
  <c r="G618" i="9"/>
  <c r="F618" i="9"/>
  <c r="H617" i="9"/>
  <c r="G617" i="9"/>
  <c r="F617" i="9"/>
  <c r="H616" i="9"/>
  <c r="G616" i="9"/>
  <c r="F616" i="9"/>
  <c r="H615" i="9"/>
  <c r="G615" i="9"/>
  <c r="F615" i="9"/>
  <c r="H614" i="9"/>
  <c r="G614" i="9"/>
  <c r="F614" i="9"/>
  <c r="H613" i="9"/>
  <c r="G613" i="9"/>
  <c r="H612" i="9"/>
  <c r="G612" i="9"/>
  <c r="F612" i="9"/>
  <c r="H611" i="9"/>
  <c r="G611" i="9"/>
  <c r="F611" i="9"/>
  <c r="H610" i="9"/>
  <c r="G610" i="9"/>
  <c r="F610" i="9"/>
  <c r="H609" i="9"/>
  <c r="G609" i="9"/>
  <c r="F609" i="9"/>
  <c r="H608" i="9"/>
  <c r="G608" i="9"/>
  <c r="F608" i="9"/>
  <c r="H607" i="9"/>
  <c r="G607" i="9"/>
  <c r="F607" i="9"/>
  <c r="H606" i="9"/>
  <c r="G606" i="9"/>
  <c r="F606" i="9"/>
  <c r="H605" i="9"/>
  <c r="G605" i="9"/>
  <c r="F605" i="9"/>
  <c r="H604" i="9"/>
  <c r="G604" i="9"/>
  <c r="F604" i="9"/>
  <c r="H603" i="9"/>
  <c r="G603" i="9"/>
  <c r="H602" i="9"/>
  <c r="G602" i="9"/>
  <c r="F602" i="9"/>
  <c r="H601" i="9"/>
  <c r="G601" i="9"/>
  <c r="F601" i="9"/>
  <c r="H600" i="9"/>
  <c r="G600" i="9"/>
  <c r="F600" i="9"/>
  <c r="H599" i="9"/>
  <c r="G599" i="9"/>
  <c r="F599" i="9"/>
  <c r="H598" i="9"/>
  <c r="G598" i="9"/>
  <c r="F598" i="9"/>
  <c r="H597" i="9"/>
  <c r="G597" i="9"/>
  <c r="F597" i="9"/>
  <c r="H596" i="9"/>
  <c r="G596" i="9"/>
  <c r="F596" i="9"/>
  <c r="H595" i="9"/>
  <c r="G595" i="9"/>
  <c r="F595" i="9"/>
  <c r="H594" i="9"/>
  <c r="G594" i="9"/>
  <c r="F594" i="9"/>
  <c r="H593" i="9"/>
  <c r="G593" i="9"/>
  <c r="H592" i="9"/>
  <c r="G592" i="9"/>
  <c r="F592" i="9"/>
  <c r="H591" i="9"/>
  <c r="G591" i="9"/>
  <c r="F591" i="9"/>
  <c r="H590" i="9"/>
  <c r="G590" i="9"/>
  <c r="F590" i="9"/>
  <c r="H589" i="9"/>
  <c r="G589" i="9"/>
  <c r="F589" i="9"/>
  <c r="H588" i="9"/>
  <c r="G588" i="9"/>
  <c r="F588" i="9"/>
  <c r="H587" i="9"/>
  <c r="G587" i="9"/>
  <c r="F587" i="9"/>
  <c r="H586" i="9"/>
  <c r="G586" i="9"/>
  <c r="F586" i="9"/>
  <c r="H585" i="9"/>
  <c r="G585" i="9"/>
  <c r="F585" i="9"/>
  <c r="H584" i="9"/>
  <c r="G584" i="9"/>
  <c r="F584" i="9"/>
  <c r="H583" i="9"/>
  <c r="G583" i="9"/>
  <c r="H582" i="9"/>
  <c r="G582" i="9"/>
  <c r="F582" i="9"/>
  <c r="H581" i="9"/>
  <c r="G581" i="9"/>
  <c r="F581" i="9"/>
  <c r="H580" i="9"/>
  <c r="G580" i="9"/>
  <c r="F580" i="9"/>
  <c r="H579" i="9"/>
  <c r="G579" i="9"/>
  <c r="F579" i="9"/>
  <c r="H578" i="9"/>
  <c r="G578" i="9"/>
  <c r="F578" i="9"/>
  <c r="H577" i="9"/>
  <c r="G577" i="9"/>
  <c r="F577" i="9"/>
  <c r="H576" i="9"/>
  <c r="G576" i="9"/>
  <c r="F576" i="9"/>
  <c r="H575" i="9"/>
  <c r="G575" i="9"/>
  <c r="F575" i="9"/>
  <c r="H574" i="9"/>
  <c r="G574" i="9"/>
  <c r="F574" i="9"/>
  <c r="H573" i="9"/>
  <c r="G573" i="9"/>
  <c r="H572" i="9"/>
  <c r="G572" i="9"/>
  <c r="F572" i="9"/>
  <c r="H571" i="9"/>
  <c r="G571" i="9"/>
  <c r="F571" i="9"/>
  <c r="H570" i="9"/>
  <c r="G570" i="9"/>
  <c r="F570" i="9"/>
  <c r="H569" i="9"/>
  <c r="G569" i="9"/>
  <c r="F569" i="9"/>
  <c r="H568" i="9"/>
  <c r="G568" i="9"/>
  <c r="F568" i="9"/>
  <c r="H567" i="9"/>
  <c r="G567" i="9"/>
  <c r="F567" i="9"/>
  <c r="H566" i="9"/>
  <c r="G566" i="9"/>
  <c r="F566" i="9"/>
  <c r="H565" i="9"/>
  <c r="G565" i="9"/>
  <c r="F565" i="9"/>
  <c r="H564" i="9"/>
  <c r="G564" i="9"/>
  <c r="F564" i="9"/>
  <c r="H563" i="9"/>
  <c r="G563" i="9"/>
  <c r="H562" i="9"/>
  <c r="G562" i="9"/>
  <c r="F562" i="9"/>
  <c r="H561" i="9"/>
  <c r="G561" i="9"/>
  <c r="F561" i="9"/>
  <c r="H560" i="9"/>
  <c r="G560" i="9"/>
  <c r="F560" i="9"/>
  <c r="H559" i="9"/>
  <c r="G559" i="9"/>
  <c r="F559" i="9"/>
  <c r="H558" i="9"/>
  <c r="G558" i="9"/>
  <c r="F558" i="9"/>
  <c r="H557" i="9"/>
  <c r="G557" i="9"/>
  <c r="F557" i="9"/>
  <c r="H556" i="9"/>
  <c r="G556" i="9"/>
  <c r="F556" i="9"/>
  <c r="H555" i="9"/>
  <c r="G555" i="9"/>
  <c r="F555" i="9"/>
  <c r="H554" i="9"/>
  <c r="G554" i="9"/>
  <c r="F554" i="9"/>
  <c r="H553" i="9"/>
  <c r="G553" i="9"/>
  <c r="H552" i="9"/>
  <c r="G552" i="9"/>
  <c r="F552" i="9"/>
  <c r="H551" i="9"/>
  <c r="G551" i="9"/>
  <c r="F551" i="9"/>
  <c r="H550" i="9"/>
  <c r="G550" i="9"/>
  <c r="F550" i="9"/>
  <c r="H549" i="9"/>
  <c r="G549" i="9"/>
  <c r="F549" i="9"/>
  <c r="H548" i="9"/>
  <c r="G548" i="9"/>
  <c r="F548" i="9"/>
  <c r="H547" i="9"/>
  <c r="G547" i="9"/>
  <c r="F547" i="9"/>
  <c r="H546" i="9"/>
  <c r="G546" i="9"/>
  <c r="F546" i="9"/>
  <c r="H545" i="9"/>
  <c r="G545" i="9"/>
  <c r="F545" i="9"/>
  <c r="H544" i="9"/>
  <c r="G544" i="9"/>
  <c r="F544" i="9"/>
  <c r="H543" i="9"/>
  <c r="G543" i="9"/>
  <c r="H542" i="9"/>
  <c r="G542" i="9"/>
  <c r="F542" i="9"/>
  <c r="H541" i="9"/>
  <c r="G541" i="9"/>
  <c r="F541" i="9"/>
  <c r="H540" i="9"/>
  <c r="G540" i="9"/>
  <c r="F540" i="9"/>
  <c r="H539" i="9"/>
  <c r="G539" i="9"/>
  <c r="F539" i="9"/>
  <c r="H538" i="9"/>
  <c r="G538" i="9"/>
  <c r="F538" i="9"/>
  <c r="H537" i="9"/>
  <c r="G537" i="9"/>
  <c r="F537" i="9"/>
  <c r="H536" i="9"/>
  <c r="G536" i="9"/>
  <c r="F536" i="9"/>
  <c r="H535" i="9"/>
  <c r="G535" i="9"/>
  <c r="F535" i="9"/>
  <c r="H534" i="9"/>
  <c r="G534" i="9"/>
  <c r="F534" i="9"/>
  <c r="H533" i="9"/>
  <c r="G533" i="9"/>
  <c r="H532" i="9"/>
  <c r="G532" i="9"/>
  <c r="F532" i="9"/>
  <c r="H531" i="9"/>
  <c r="G531" i="9"/>
  <c r="F531" i="9"/>
  <c r="H530" i="9"/>
  <c r="G530" i="9"/>
  <c r="F530" i="9"/>
  <c r="H529" i="9"/>
  <c r="G529" i="9"/>
  <c r="F529" i="9"/>
  <c r="H528" i="9"/>
  <c r="G528" i="9"/>
  <c r="F528" i="9"/>
  <c r="H527" i="9"/>
  <c r="G527" i="9"/>
  <c r="F527" i="9"/>
  <c r="H526" i="9"/>
  <c r="G526" i="9"/>
  <c r="F526" i="9"/>
  <c r="H525" i="9"/>
  <c r="G525" i="9"/>
  <c r="F525" i="9"/>
  <c r="H524" i="9"/>
  <c r="G524" i="9"/>
  <c r="F524" i="9"/>
  <c r="H523" i="9"/>
  <c r="G523" i="9"/>
  <c r="H522" i="9"/>
  <c r="G522" i="9"/>
  <c r="F522" i="9"/>
  <c r="H521" i="9"/>
  <c r="G521" i="9"/>
  <c r="F521" i="9"/>
  <c r="H520" i="9"/>
  <c r="G520" i="9"/>
  <c r="F520" i="9"/>
  <c r="H519" i="9"/>
  <c r="G519" i="9"/>
  <c r="F519" i="9"/>
  <c r="H518" i="9"/>
  <c r="G518" i="9"/>
  <c r="F518" i="9"/>
  <c r="H517" i="9"/>
  <c r="G517" i="9"/>
  <c r="F517" i="9"/>
  <c r="H516" i="9"/>
  <c r="G516" i="9"/>
  <c r="F516" i="9"/>
  <c r="H515" i="9"/>
  <c r="G515" i="9"/>
  <c r="F515" i="9"/>
  <c r="H514" i="9"/>
  <c r="G514" i="9"/>
  <c r="F514" i="9"/>
  <c r="H513" i="9"/>
  <c r="G513" i="9"/>
  <c r="H512" i="9"/>
  <c r="G512" i="9"/>
  <c r="F512" i="9"/>
  <c r="H511" i="9"/>
  <c r="G511" i="9"/>
  <c r="F511" i="9"/>
  <c r="H510" i="9"/>
  <c r="G510" i="9"/>
  <c r="F510" i="9"/>
  <c r="H509" i="9"/>
  <c r="G509" i="9"/>
  <c r="F509" i="9"/>
  <c r="H508" i="9"/>
  <c r="G508" i="9"/>
  <c r="F508" i="9"/>
  <c r="H507" i="9"/>
  <c r="G507" i="9"/>
  <c r="F507" i="9"/>
  <c r="H506" i="9"/>
  <c r="G506" i="9"/>
  <c r="F506" i="9"/>
  <c r="H505" i="9"/>
  <c r="G505" i="9"/>
  <c r="F505" i="9"/>
  <c r="H504" i="9"/>
  <c r="G504" i="9"/>
  <c r="F504" i="9"/>
  <c r="H503" i="9"/>
  <c r="G503" i="9"/>
  <c r="H502" i="9"/>
  <c r="G502" i="9"/>
  <c r="F502" i="9"/>
  <c r="H501" i="9"/>
  <c r="G501" i="9"/>
  <c r="F501" i="9"/>
  <c r="H500" i="9"/>
  <c r="G500" i="9"/>
  <c r="F500" i="9"/>
  <c r="H499" i="9"/>
  <c r="G499" i="9"/>
  <c r="F499" i="9"/>
  <c r="H498" i="9"/>
  <c r="G498" i="9"/>
  <c r="F498" i="9"/>
  <c r="H497" i="9"/>
  <c r="G497" i="9"/>
  <c r="F497" i="9"/>
  <c r="H496" i="9"/>
  <c r="G496" i="9"/>
  <c r="F496" i="9"/>
  <c r="H495" i="9"/>
  <c r="G495" i="9"/>
  <c r="F495" i="9"/>
  <c r="H494" i="9"/>
  <c r="G494" i="9"/>
  <c r="F494" i="9"/>
  <c r="H493" i="9"/>
  <c r="G493" i="9"/>
  <c r="H492" i="9"/>
  <c r="G492" i="9"/>
  <c r="F492" i="9"/>
  <c r="H491" i="9"/>
  <c r="G491" i="9"/>
  <c r="F491" i="9"/>
  <c r="H490" i="9"/>
  <c r="G490" i="9"/>
  <c r="F490" i="9"/>
  <c r="H489" i="9"/>
  <c r="G489" i="9"/>
  <c r="F489" i="9"/>
  <c r="H488" i="9"/>
  <c r="G488" i="9"/>
  <c r="F488" i="9"/>
  <c r="H487" i="9"/>
  <c r="G487" i="9"/>
  <c r="F487" i="9"/>
  <c r="H486" i="9"/>
  <c r="G486" i="9"/>
  <c r="F486" i="9"/>
  <c r="H485" i="9"/>
  <c r="G485" i="9"/>
  <c r="F485" i="9"/>
  <c r="H484" i="9"/>
  <c r="G484" i="9"/>
  <c r="F484" i="9"/>
  <c r="H483" i="9"/>
  <c r="G483" i="9"/>
  <c r="H482" i="9"/>
  <c r="G482" i="9"/>
  <c r="F482" i="9"/>
  <c r="H481" i="9"/>
  <c r="G481" i="9"/>
  <c r="F481" i="9"/>
  <c r="H480" i="9"/>
  <c r="G480" i="9"/>
  <c r="F480" i="9"/>
  <c r="H479" i="9"/>
  <c r="G479" i="9"/>
  <c r="F479" i="9"/>
  <c r="H478" i="9"/>
  <c r="G478" i="9"/>
  <c r="F478" i="9"/>
  <c r="H477" i="9"/>
  <c r="G477" i="9"/>
  <c r="F477" i="9"/>
  <c r="H476" i="9"/>
  <c r="G476" i="9"/>
  <c r="F476" i="9"/>
  <c r="H475" i="9"/>
  <c r="G475" i="9"/>
  <c r="F475" i="9"/>
  <c r="H474" i="9"/>
  <c r="G474" i="9"/>
  <c r="F474" i="9"/>
  <c r="H473" i="9"/>
  <c r="G473" i="9"/>
  <c r="H472" i="9"/>
  <c r="G472" i="9"/>
  <c r="F472" i="9"/>
  <c r="H471" i="9"/>
  <c r="G471" i="9"/>
  <c r="F471" i="9"/>
  <c r="H470" i="9"/>
  <c r="G470" i="9"/>
  <c r="F470" i="9"/>
  <c r="H469" i="9"/>
  <c r="G469" i="9"/>
  <c r="F469" i="9"/>
  <c r="H468" i="9"/>
  <c r="G468" i="9"/>
  <c r="F468" i="9"/>
  <c r="H467" i="9"/>
  <c r="G467" i="9"/>
  <c r="F467" i="9"/>
  <c r="H466" i="9"/>
  <c r="G466" i="9"/>
  <c r="F466" i="9"/>
  <c r="H465" i="9"/>
  <c r="G465" i="9"/>
  <c r="F465" i="9"/>
  <c r="H464" i="9"/>
  <c r="G464" i="9"/>
  <c r="F464" i="9"/>
  <c r="H463" i="9"/>
  <c r="G463" i="9"/>
  <c r="H462" i="9"/>
  <c r="G462" i="9"/>
  <c r="F462" i="9"/>
  <c r="H461" i="9"/>
  <c r="G461" i="9"/>
  <c r="F461" i="9"/>
  <c r="H460" i="9"/>
  <c r="G460" i="9"/>
  <c r="F460" i="9"/>
  <c r="H459" i="9"/>
  <c r="G459" i="9"/>
  <c r="F459" i="9"/>
  <c r="H458" i="9"/>
  <c r="G458" i="9"/>
  <c r="F458" i="9"/>
  <c r="H457" i="9"/>
  <c r="G457" i="9"/>
  <c r="F457" i="9"/>
  <c r="H456" i="9"/>
  <c r="G456" i="9"/>
  <c r="F456" i="9"/>
  <c r="H455" i="9"/>
  <c r="G455" i="9"/>
  <c r="F455" i="9"/>
  <c r="H454" i="9"/>
  <c r="G454" i="9"/>
  <c r="F454" i="9"/>
  <c r="H453" i="9"/>
  <c r="G453" i="9"/>
  <c r="H452" i="9"/>
  <c r="G452" i="9"/>
  <c r="F452" i="9"/>
  <c r="H451" i="9"/>
  <c r="G451" i="9"/>
  <c r="F451" i="9"/>
  <c r="H450" i="9"/>
  <c r="G450" i="9"/>
  <c r="F450" i="9"/>
  <c r="H449" i="9"/>
  <c r="G449" i="9"/>
  <c r="F449" i="9"/>
  <c r="H448" i="9"/>
  <c r="G448" i="9"/>
  <c r="F448" i="9"/>
  <c r="H447" i="9"/>
  <c r="G447" i="9"/>
  <c r="F447" i="9"/>
  <c r="H446" i="9"/>
  <c r="G446" i="9"/>
  <c r="F446" i="9"/>
  <c r="H445" i="9"/>
  <c r="G445" i="9"/>
  <c r="F445" i="9"/>
  <c r="H444" i="9"/>
  <c r="G444" i="9"/>
  <c r="F444" i="9"/>
  <c r="H443" i="9"/>
  <c r="G443" i="9"/>
  <c r="H442" i="9"/>
  <c r="G442" i="9"/>
  <c r="F442" i="9"/>
  <c r="H441" i="9"/>
  <c r="G441" i="9"/>
  <c r="F441" i="9"/>
  <c r="H440" i="9"/>
  <c r="G440" i="9"/>
  <c r="F440" i="9"/>
  <c r="H439" i="9"/>
  <c r="G439" i="9"/>
  <c r="F439" i="9"/>
  <c r="H438" i="9"/>
  <c r="G438" i="9"/>
  <c r="F438" i="9"/>
  <c r="H437" i="9"/>
  <c r="G437" i="9"/>
  <c r="F437" i="9"/>
  <c r="H436" i="9"/>
  <c r="G436" i="9"/>
  <c r="F436" i="9"/>
  <c r="H435" i="9"/>
  <c r="G435" i="9"/>
  <c r="F435" i="9"/>
  <c r="H434" i="9"/>
  <c r="G434" i="9"/>
  <c r="F434" i="9"/>
  <c r="H433" i="9"/>
  <c r="G433" i="9"/>
  <c r="H432" i="9"/>
  <c r="G432" i="9"/>
  <c r="F432" i="9"/>
  <c r="H431" i="9"/>
  <c r="G431" i="9"/>
  <c r="F431" i="9"/>
  <c r="H430" i="9"/>
  <c r="G430" i="9"/>
  <c r="F430" i="9"/>
  <c r="H429" i="9"/>
  <c r="G429" i="9"/>
  <c r="F429" i="9"/>
  <c r="H428" i="9"/>
  <c r="G428" i="9"/>
  <c r="F428" i="9"/>
  <c r="H427" i="9"/>
  <c r="G427" i="9"/>
  <c r="F427" i="9"/>
  <c r="H426" i="9"/>
  <c r="G426" i="9"/>
  <c r="F426" i="9"/>
  <c r="H425" i="9"/>
  <c r="G425" i="9"/>
  <c r="F425" i="9"/>
  <c r="H424" i="9"/>
  <c r="G424" i="9"/>
  <c r="F424" i="9"/>
  <c r="H423" i="9"/>
  <c r="G423" i="9"/>
  <c r="H422" i="9"/>
  <c r="G422" i="9"/>
  <c r="F422" i="9"/>
  <c r="H421" i="9"/>
  <c r="G421" i="9"/>
  <c r="F421" i="9"/>
  <c r="H420" i="9"/>
  <c r="G420" i="9"/>
  <c r="F420" i="9"/>
  <c r="H419" i="9"/>
  <c r="G419" i="9"/>
  <c r="F419" i="9"/>
  <c r="H418" i="9"/>
  <c r="G418" i="9"/>
  <c r="F418" i="9"/>
  <c r="H417" i="9"/>
  <c r="G417" i="9"/>
  <c r="F417" i="9"/>
  <c r="H416" i="9"/>
  <c r="G416" i="9"/>
  <c r="F416" i="9"/>
  <c r="H415" i="9"/>
  <c r="G415" i="9"/>
  <c r="F415" i="9"/>
  <c r="H414" i="9"/>
  <c r="G414" i="9"/>
  <c r="F414" i="9"/>
  <c r="H413" i="9"/>
  <c r="G413" i="9"/>
  <c r="H412" i="9"/>
  <c r="G412" i="9"/>
  <c r="F412" i="9"/>
  <c r="H411" i="9"/>
  <c r="G411" i="9"/>
  <c r="F411" i="9"/>
  <c r="H410" i="9"/>
  <c r="G410" i="9"/>
  <c r="F410" i="9"/>
  <c r="H409" i="9"/>
  <c r="G409" i="9"/>
  <c r="F409" i="9"/>
  <c r="H408" i="9"/>
  <c r="G408" i="9"/>
  <c r="F408" i="9"/>
  <c r="H407" i="9"/>
  <c r="G407" i="9"/>
  <c r="F407" i="9"/>
  <c r="H406" i="9"/>
  <c r="G406" i="9"/>
  <c r="F406" i="9"/>
  <c r="H405" i="9"/>
  <c r="G405" i="9"/>
  <c r="F405" i="9"/>
  <c r="H404" i="9"/>
  <c r="G404" i="9"/>
  <c r="F404" i="9"/>
  <c r="H403" i="9"/>
  <c r="G403" i="9"/>
  <c r="H402" i="9"/>
  <c r="G402" i="9"/>
  <c r="H401" i="9"/>
  <c r="G401" i="9"/>
  <c r="F401" i="9"/>
  <c r="H400" i="9"/>
  <c r="G400" i="9"/>
  <c r="F400" i="9"/>
  <c r="H399" i="9"/>
  <c r="G399" i="9"/>
  <c r="F399" i="9"/>
  <c r="H398" i="9"/>
  <c r="G398" i="9"/>
  <c r="F398" i="9"/>
  <c r="H397" i="9"/>
  <c r="G397" i="9"/>
  <c r="F397" i="9"/>
  <c r="H396" i="9"/>
  <c r="G396" i="9"/>
  <c r="F396" i="9"/>
  <c r="H395" i="9"/>
  <c r="G395" i="9"/>
  <c r="F395" i="9"/>
  <c r="H394" i="9"/>
  <c r="G394" i="9"/>
  <c r="F394" i="9"/>
  <c r="H393" i="9"/>
  <c r="G393" i="9"/>
  <c r="F393" i="9"/>
  <c r="H392" i="9"/>
  <c r="G392" i="9"/>
  <c r="H391" i="9"/>
  <c r="G391" i="9"/>
  <c r="F391" i="9"/>
  <c r="H390" i="9"/>
  <c r="G390" i="9"/>
  <c r="F390" i="9"/>
  <c r="H389" i="9"/>
  <c r="G389" i="9"/>
  <c r="F389" i="9"/>
  <c r="H388" i="9"/>
  <c r="G388" i="9"/>
  <c r="F388" i="9"/>
  <c r="H387" i="9"/>
  <c r="G387" i="9"/>
  <c r="F387" i="9"/>
  <c r="H386" i="9"/>
  <c r="G386" i="9"/>
  <c r="F386" i="9"/>
  <c r="H385" i="9"/>
  <c r="G385" i="9"/>
  <c r="F385" i="9"/>
  <c r="H384" i="9"/>
  <c r="G384" i="9"/>
  <c r="F384" i="9"/>
  <c r="H383" i="9"/>
  <c r="G383" i="9"/>
  <c r="F383" i="9"/>
  <c r="H382" i="9"/>
  <c r="G382" i="9"/>
  <c r="F382" i="9"/>
  <c r="H381" i="9"/>
  <c r="G381" i="9"/>
  <c r="H380" i="9"/>
  <c r="G380" i="9"/>
  <c r="F380" i="9"/>
  <c r="H379" i="9"/>
  <c r="G379" i="9"/>
  <c r="F379" i="9"/>
  <c r="H378" i="9"/>
  <c r="G378" i="9"/>
  <c r="F378" i="9"/>
  <c r="H377" i="9"/>
  <c r="G377" i="9"/>
  <c r="F377" i="9"/>
  <c r="H376" i="9"/>
  <c r="G376" i="9"/>
  <c r="F376" i="9"/>
  <c r="H375" i="9"/>
  <c r="G375" i="9"/>
  <c r="F375" i="9"/>
  <c r="H374" i="9"/>
  <c r="G374" i="9"/>
  <c r="F374" i="9"/>
  <c r="H373" i="9"/>
  <c r="G373" i="9"/>
  <c r="F373" i="9"/>
  <c r="H372" i="9"/>
  <c r="G372" i="9"/>
  <c r="F372" i="9"/>
  <c r="H371" i="9"/>
  <c r="G371" i="9"/>
  <c r="H370" i="9"/>
  <c r="G370" i="9"/>
  <c r="F370" i="9"/>
  <c r="H369" i="9"/>
  <c r="G369" i="9"/>
  <c r="F369" i="9"/>
  <c r="H368" i="9"/>
  <c r="G368" i="9"/>
  <c r="F368" i="9"/>
  <c r="H367" i="9"/>
  <c r="G367" i="9"/>
  <c r="F367" i="9"/>
  <c r="H366" i="9"/>
  <c r="G366" i="9"/>
  <c r="F366" i="9"/>
  <c r="H365" i="9"/>
  <c r="G365" i="9"/>
  <c r="F365" i="9"/>
  <c r="H364" i="9"/>
  <c r="G364" i="9"/>
  <c r="F364" i="9"/>
  <c r="H363" i="9"/>
  <c r="G363" i="9"/>
  <c r="F363" i="9"/>
  <c r="H362" i="9"/>
  <c r="G362" i="9"/>
  <c r="F362" i="9"/>
  <c r="H361" i="9"/>
  <c r="G361" i="9"/>
  <c r="H360" i="9"/>
  <c r="G360" i="9"/>
  <c r="F360" i="9"/>
  <c r="H359" i="9"/>
  <c r="G359" i="9"/>
  <c r="F359" i="9"/>
  <c r="H358" i="9"/>
  <c r="G358" i="9"/>
  <c r="F358" i="9"/>
  <c r="H357" i="9"/>
  <c r="G357" i="9"/>
  <c r="F357" i="9"/>
  <c r="H356" i="9"/>
  <c r="G356" i="9"/>
  <c r="F356" i="9"/>
  <c r="H355" i="9"/>
  <c r="G355" i="9"/>
  <c r="F355" i="9"/>
  <c r="H354" i="9"/>
  <c r="G354" i="9"/>
  <c r="F354" i="9"/>
  <c r="H353" i="9"/>
  <c r="G353" i="9"/>
  <c r="F353" i="9"/>
  <c r="H352" i="9"/>
  <c r="G352" i="9"/>
  <c r="F352" i="9"/>
  <c r="H351" i="9"/>
  <c r="G351" i="9"/>
  <c r="F351" i="9"/>
  <c r="H350" i="9"/>
  <c r="G350" i="9"/>
  <c r="H349" i="9"/>
  <c r="G349" i="9"/>
  <c r="F349" i="9"/>
  <c r="H348" i="9"/>
  <c r="G348" i="9"/>
  <c r="F348" i="9"/>
  <c r="H347" i="9"/>
  <c r="G347" i="9"/>
  <c r="F347" i="9"/>
  <c r="H346" i="9"/>
  <c r="G346" i="9"/>
  <c r="F346" i="9"/>
  <c r="H345" i="9"/>
  <c r="G345" i="9"/>
  <c r="F345" i="9"/>
  <c r="H344" i="9"/>
  <c r="G344" i="9"/>
  <c r="F344" i="9"/>
  <c r="H343" i="9"/>
  <c r="G343" i="9"/>
  <c r="F343" i="9"/>
  <c r="H342" i="9"/>
  <c r="G342" i="9"/>
  <c r="F342" i="9"/>
  <c r="H341" i="9"/>
  <c r="G341" i="9"/>
  <c r="F341" i="9"/>
  <c r="H340" i="9"/>
  <c r="G340" i="9"/>
  <c r="F340" i="9"/>
  <c r="H339" i="9"/>
  <c r="G339" i="9"/>
  <c r="H338" i="9"/>
  <c r="G338" i="9"/>
  <c r="F338" i="9"/>
  <c r="H337" i="9"/>
  <c r="G337" i="9"/>
  <c r="F337" i="9"/>
  <c r="H336" i="9"/>
  <c r="G336" i="9"/>
  <c r="F336" i="9"/>
  <c r="H335" i="9"/>
  <c r="G335" i="9"/>
  <c r="F335" i="9"/>
  <c r="H334" i="9"/>
  <c r="G334" i="9"/>
  <c r="F334" i="9"/>
  <c r="H333" i="9"/>
  <c r="G333" i="9"/>
  <c r="F333" i="9"/>
  <c r="H332" i="9"/>
  <c r="G332" i="9"/>
  <c r="F332" i="9"/>
  <c r="H331" i="9"/>
  <c r="G331" i="9"/>
  <c r="F331" i="9"/>
  <c r="H330" i="9"/>
  <c r="G330" i="9"/>
  <c r="F330" i="9"/>
  <c r="H329" i="9"/>
  <c r="G329" i="9"/>
  <c r="H328" i="9"/>
  <c r="G328" i="9"/>
  <c r="F328" i="9"/>
  <c r="H327" i="9"/>
  <c r="G327" i="9"/>
  <c r="F327" i="9"/>
  <c r="H326" i="9"/>
  <c r="G326" i="9"/>
  <c r="F326" i="9"/>
  <c r="H325" i="9"/>
  <c r="G325" i="9"/>
  <c r="F325" i="9"/>
  <c r="H324" i="9"/>
  <c r="G324" i="9"/>
  <c r="F324" i="9"/>
  <c r="H323" i="9"/>
  <c r="G323" i="9"/>
  <c r="F323" i="9"/>
  <c r="H322" i="9"/>
  <c r="G322" i="9"/>
  <c r="F322" i="9"/>
  <c r="H321" i="9"/>
  <c r="G321" i="9"/>
  <c r="F321" i="9"/>
  <c r="H320" i="9"/>
  <c r="G320" i="9"/>
  <c r="F320" i="9"/>
  <c r="H319" i="9"/>
  <c r="G319" i="9"/>
  <c r="H318" i="9"/>
  <c r="G318" i="9"/>
  <c r="F318" i="9"/>
  <c r="H317" i="9"/>
  <c r="G317" i="9"/>
  <c r="F317" i="9"/>
  <c r="H316" i="9"/>
  <c r="G316" i="9"/>
  <c r="F316" i="9"/>
  <c r="H315" i="9"/>
  <c r="G315" i="9"/>
  <c r="F315" i="9"/>
  <c r="H314" i="9"/>
  <c r="G314" i="9"/>
  <c r="F314" i="9"/>
  <c r="H313" i="9"/>
  <c r="G313" i="9"/>
  <c r="F313" i="9"/>
  <c r="H312" i="9"/>
  <c r="G312" i="9"/>
  <c r="F312" i="9"/>
  <c r="H311" i="9"/>
  <c r="G311" i="9"/>
  <c r="F311" i="9"/>
  <c r="H310" i="9"/>
  <c r="G310" i="9"/>
  <c r="F310" i="9"/>
  <c r="H309" i="9"/>
  <c r="G309" i="9"/>
  <c r="H308" i="9"/>
  <c r="G308" i="9"/>
  <c r="H307" i="9"/>
  <c r="G307" i="9"/>
  <c r="F307" i="9"/>
  <c r="H306" i="9"/>
  <c r="G306" i="9"/>
  <c r="F306" i="9"/>
  <c r="H305" i="9"/>
  <c r="G305" i="9"/>
  <c r="F305" i="9"/>
  <c r="H304" i="9"/>
  <c r="G304" i="9"/>
  <c r="F304" i="9"/>
  <c r="H303" i="9"/>
  <c r="G303" i="9"/>
  <c r="F303" i="9"/>
  <c r="H302" i="9"/>
  <c r="G302" i="9"/>
  <c r="F302" i="9"/>
  <c r="H301" i="9"/>
  <c r="G301" i="9"/>
  <c r="F301" i="9"/>
  <c r="H300" i="9"/>
  <c r="G300" i="9"/>
  <c r="F300" i="9"/>
  <c r="H299" i="9"/>
  <c r="G299" i="9"/>
  <c r="H298" i="9"/>
  <c r="G298" i="9"/>
  <c r="F298" i="9"/>
  <c r="H297" i="9"/>
  <c r="G297" i="9"/>
  <c r="F297" i="9"/>
  <c r="H296" i="9"/>
  <c r="G296" i="9"/>
  <c r="F296" i="9"/>
  <c r="H295" i="9"/>
  <c r="G295" i="9"/>
  <c r="F295" i="9"/>
  <c r="H294" i="9"/>
  <c r="G294" i="9"/>
  <c r="F294" i="9"/>
  <c r="H293" i="9"/>
  <c r="G293" i="9"/>
  <c r="F293" i="9"/>
  <c r="H292" i="9"/>
  <c r="G292" i="9"/>
  <c r="F292" i="9"/>
  <c r="H291" i="9"/>
  <c r="G291" i="9"/>
  <c r="F291" i="9"/>
  <c r="H290" i="9"/>
  <c r="G290" i="9"/>
  <c r="H289" i="9"/>
  <c r="G289" i="9"/>
  <c r="F289" i="9"/>
  <c r="H288" i="9"/>
  <c r="G288" i="9"/>
  <c r="F288" i="9"/>
  <c r="H287" i="9"/>
  <c r="G287" i="9"/>
  <c r="F287" i="9"/>
  <c r="H286" i="9"/>
  <c r="G286" i="9"/>
  <c r="F286" i="9"/>
  <c r="H285" i="9"/>
  <c r="G285" i="9"/>
  <c r="F285" i="9"/>
  <c r="H284" i="9"/>
  <c r="G284" i="9"/>
  <c r="F284" i="9"/>
  <c r="H283" i="9"/>
  <c r="G283" i="9"/>
  <c r="F283" i="9"/>
  <c r="H282" i="9"/>
  <c r="G282" i="9"/>
  <c r="F282" i="9"/>
  <c r="H281" i="9"/>
  <c r="G281" i="9"/>
  <c r="H280" i="9"/>
  <c r="G280" i="9"/>
  <c r="H279" i="9"/>
  <c r="G279" i="9"/>
  <c r="F279" i="9"/>
  <c r="H278" i="9"/>
  <c r="G278" i="9"/>
  <c r="F278" i="9"/>
  <c r="H277" i="9"/>
  <c r="G277" i="9"/>
  <c r="F277" i="9"/>
  <c r="H276" i="9"/>
  <c r="G276" i="9"/>
  <c r="F276" i="9"/>
  <c r="H275" i="9"/>
  <c r="G275" i="9"/>
  <c r="F275" i="9"/>
  <c r="H274" i="9"/>
  <c r="G274" i="9"/>
  <c r="F274" i="9"/>
  <c r="H273" i="9"/>
  <c r="G273" i="9"/>
  <c r="F273" i="9"/>
  <c r="H272" i="9"/>
  <c r="G272" i="9"/>
  <c r="F272" i="9"/>
  <c r="H271" i="9"/>
  <c r="G271" i="9"/>
  <c r="H270" i="9"/>
  <c r="G270" i="9"/>
  <c r="F270" i="9"/>
  <c r="H269" i="9"/>
  <c r="G269" i="9"/>
  <c r="F269" i="9"/>
  <c r="H268" i="9"/>
  <c r="G268" i="9"/>
  <c r="F268" i="9"/>
  <c r="H267" i="9"/>
  <c r="G267" i="9"/>
  <c r="F267" i="9"/>
  <c r="H266" i="9"/>
  <c r="G266" i="9"/>
  <c r="H265" i="9"/>
  <c r="G265" i="9"/>
  <c r="F265" i="9"/>
  <c r="H264" i="9"/>
  <c r="G264" i="9"/>
  <c r="F264" i="9"/>
  <c r="H263" i="9"/>
  <c r="G263" i="9"/>
  <c r="F263" i="9"/>
  <c r="H262" i="9"/>
  <c r="G262" i="9"/>
  <c r="F262" i="9"/>
  <c r="H261" i="9"/>
  <c r="G261" i="9"/>
  <c r="F261" i="9"/>
  <c r="H260" i="9"/>
  <c r="G260" i="9"/>
  <c r="F260" i="9"/>
  <c r="H259" i="9"/>
  <c r="G259" i="9"/>
  <c r="F259" i="9"/>
  <c r="H258" i="9"/>
  <c r="G258" i="9"/>
  <c r="F258" i="9"/>
  <c r="H257" i="9"/>
  <c r="G257" i="9"/>
  <c r="F257" i="9"/>
  <c r="H256" i="9"/>
  <c r="G256" i="9"/>
  <c r="H255" i="9"/>
  <c r="G255" i="9"/>
  <c r="H254" i="9"/>
  <c r="G254" i="9"/>
  <c r="F254" i="9"/>
  <c r="H253" i="9"/>
  <c r="G253" i="9"/>
  <c r="F253" i="9"/>
  <c r="H252" i="9"/>
  <c r="G252" i="9"/>
  <c r="F252" i="9"/>
  <c r="H251" i="9"/>
  <c r="G251" i="9"/>
  <c r="F251" i="9"/>
  <c r="H250" i="9"/>
  <c r="G250" i="9"/>
  <c r="F250" i="9"/>
  <c r="H249" i="9"/>
  <c r="G249" i="9"/>
  <c r="F249" i="9"/>
  <c r="H248" i="9"/>
  <c r="G248" i="9"/>
  <c r="F248" i="9"/>
  <c r="H247" i="9"/>
  <c r="G247" i="9"/>
  <c r="F247" i="9"/>
  <c r="H246" i="9"/>
  <c r="G246" i="9"/>
  <c r="F246" i="9"/>
  <c r="H245" i="9"/>
  <c r="G245" i="9"/>
  <c r="H244" i="9"/>
  <c r="G244" i="9"/>
  <c r="F244" i="9"/>
  <c r="H243" i="9"/>
  <c r="G243" i="9"/>
  <c r="F243" i="9"/>
  <c r="H242" i="9"/>
  <c r="G242" i="9"/>
  <c r="F242" i="9"/>
  <c r="H241" i="9"/>
  <c r="G241" i="9"/>
  <c r="F241" i="9"/>
  <c r="H240" i="9"/>
  <c r="G240" i="9"/>
  <c r="F240" i="9"/>
  <c r="H239" i="9"/>
  <c r="G239" i="9"/>
  <c r="F239" i="9"/>
  <c r="H238" i="9"/>
  <c r="G238" i="9"/>
  <c r="F238" i="9"/>
  <c r="H237" i="9"/>
  <c r="G237" i="9"/>
  <c r="F237" i="9"/>
  <c r="H236" i="9"/>
  <c r="G236" i="9"/>
  <c r="F236" i="9"/>
  <c r="H235" i="9"/>
  <c r="G235" i="9"/>
  <c r="H234" i="9"/>
  <c r="G234" i="9"/>
  <c r="H233" i="9"/>
  <c r="G233" i="9"/>
  <c r="F233" i="9"/>
  <c r="H232" i="9"/>
  <c r="G232" i="9"/>
  <c r="F232" i="9"/>
  <c r="H231" i="9"/>
  <c r="G231" i="9"/>
  <c r="F231" i="9"/>
  <c r="H230" i="9"/>
  <c r="G230" i="9"/>
  <c r="F230" i="9"/>
  <c r="H229" i="9"/>
  <c r="G229" i="9"/>
  <c r="F229" i="9"/>
  <c r="H227" i="9"/>
  <c r="G227" i="9"/>
  <c r="F227" i="9"/>
  <c r="H226" i="9"/>
  <c r="G226" i="9"/>
  <c r="F226" i="9"/>
  <c r="H225" i="9"/>
  <c r="G225" i="9"/>
  <c r="F225" i="9"/>
  <c r="H224" i="9"/>
  <c r="G224" i="9"/>
  <c r="H223" i="9"/>
  <c r="G223" i="9"/>
  <c r="F223" i="9"/>
  <c r="H222" i="9"/>
  <c r="G222" i="9"/>
  <c r="F222" i="9"/>
  <c r="H221" i="9"/>
  <c r="G221" i="9"/>
  <c r="F221" i="9"/>
  <c r="H220" i="9"/>
  <c r="G220" i="9"/>
  <c r="F220" i="9"/>
  <c r="H219" i="9"/>
  <c r="G219" i="9"/>
  <c r="F219" i="9"/>
  <c r="H218" i="9"/>
  <c r="G218" i="9"/>
  <c r="F218" i="9"/>
  <c r="H217" i="9"/>
  <c r="G217" i="9"/>
  <c r="F217" i="9"/>
  <c r="H216" i="9"/>
  <c r="G216" i="9"/>
  <c r="F216" i="9"/>
  <c r="H215" i="9"/>
  <c r="G215" i="9"/>
  <c r="F215" i="9"/>
  <c r="H214" i="9"/>
  <c r="G214" i="9"/>
  <c r="H213" i="9"/>
  <c r="G213" i="9"/>
  <c r="F213" i="9"/>
  <c r="H212" i="9"/>
  <c r="G212" i="9"/>
  <c r="F212" i="9"/>
  <c r="H211" i="9"/>
  <c r="G211" i="9"/>
  <c r="F211" i="9"/>
  <c r="H210" i="9"/>
  <c r="G210" i="9"/>
  <c r="F210" i="9"/>
  <c r="H209" i="9"/>
  <c r="G209" i="9"/>
  <c r="F209" i="9"/>
  <c r="H208" i="9"/>
  <c r="G208" i="9"/>
  <c r="F208" i="9"/>
  <c r="H207" i="9"/>
  <c r="G207" i="9"/>
  <c r="F207" i="9"/>
  <c r="H206" i="9"/>
  <c r="G206" i="9"/>
  <c r="F206" i="9"/>
  <c r="H205" i="9"/>
  <c r="G205" i="9"/>
  <c r="F205" i="9"/>
  <c r="H204" i="9"/>
  <c r="G204" i="9"/>
  <c r="H203" i="9"/>
  <c r="G203" i="9"/>
  <c r="F203" i="9"/>
  <c r="H202" i="9"/>
  <c r="G202" i="9"/>
  <c r="F202" i="9"/>
  <c r="H201" i="9"/>
  <c r="G201" i="9"/>
  <c r="F201" i="9"/>
  <c r="H200" i="9"/>
  <c r="G200" i="9"/>
  <c r="F200" i="9"/>
  <c r="H199" i="9"/>
  <c r="G199" i="9"/>
  <c r="F199" i="9"/>
  <c r="H198" i="9"/>
  <c r="G198" i="9"/>
  <c r="F198" i="9"/>
  <c r="H197" i="9"/>
  <c r="G197" i="9"/>
  <c r="F197" i="9"/>
  <c r="H196" i="9"/>
  <c r="G196" i="9"/>
  <c r="F196" i="9"/>
  <c r="H195" i="9"/>
  <c r="G195" i="9"/>
  <c r="F195" i="9"/>
  <c r="H194" i="9"/>
  <c r="G194" i="9"/>
  <c r="H193" i="9"/>
  <c r="G193" i="9"/>
  <c r="F193" i="9"/>
  <c r="H192" i="9"/>
  <c r="G192" i="9"/>
  <c r="F192" i="9"/>
  <c r="H191" i="9"/>
  <c r="G191" i="9"/>
  <c r="F191" i="9"/>
  <c r="H190" i="9"/>
  <c r="G190" i="9"/>
  <c r="F190" i="9"/>
  <c r="H189" i="9"/>
  <c r="G189" i="9"/>
  <c r="F189" i="9"/>
  <c r="H188" i="9"/>
  <c r="G188" i="9"/>
  <c r="F188" i="9"/>
  <c r="H187" i="9"/>
  <c r="G187" i="9"/>
  <c r="F187" i="9"/>
  <c r="H186" i="9"/>
  <c r="G186" i="9"/>
  <c r="F186" i="9"/>
  <c r="H185" i="9"/>
  <c r="G185" i="9"/>
  <c r="F185" i="9"/>
  <c r="H184" i="9"/>
  <c r="G184" i="9"/>
  <c r="F184" i="9"/>
  <c r="H183" i="9"/>
  <c r="G183" i="9"/>
  <c r="F183" i="9"/>
  <c r="H182" i="9"/>
  <c r="G182" i="9"/>
  <c r="H181" i="9"/>
  <c r="G181" i="9"/>
  <c r="F181" i="9"/>
  <c r="H180" i="9"/>
  <c r="G180" i="9"/>
  <c r="F180" i="9"/>
  <c r="H179" i="9"/>
  <c r="G179" i="9"/>
  <c r="F179" i="9"/>
  <c r="H178" i="9"/>
  <c r="G178" i="9"/>
  <c r="F178" i="9"/>
  <c r="H177" i="9"/>
  <c r="G177" i="9"/>
  <c r="F177" i="9"/>
  <c r="H176" i="9"/>
  <c r="G176" i="9"/>
  <c r="F176" i="9"/>
  <c r="H175" i="9"/>
  <c r="G175" i="9"/>
  <c r="F175" i="9"/>
  <c r="H174" i="9"/>
  <c r="G174" i="9"/>
  <c r="F174" i="9"/>
  <c r="H173" i="9"/>
  <c r="G173" i="9"/>
  <c r="F173" i="9"/>
  <c r="H172" i="9"/>
  <c r="G172" i="9"/>
  <c r="F172" i="9"/>
  <c r="H171" i="9"/>
  <c r="G171" i="9"/>
  <c r="F171" i="9"/>
  <c r="H170" i="9"/>
  <c r="G170" i="9"/>
  <c r="H169" i="9"/>
  <c r="G169" i="9"/>
  <c r="F169" i="9"/>
  <c r="H168" i="9"/>
  <c r="G168" i="9"/>
  <c r="F168" i="9"/>
  <c r="H167" i="9"/>
  <c r="G167" i="9"/>
  <c r="F167" i="9"/>
  <c r="H166" i="9"/>
  <c r="G166" i="9"/>
  <c r="F166" i="9"/>
  <c r="H165" i="9"/>
  <c r="G165" i="9"/>
  <c r="F165" i="9"/>
  <c r="H164" i="9"/>
  <c r="G164" i="9"/>
  <c r="F164" i="9"/>
  <c r="H163" i="9"/>
  <c r="G163" i="9"/>
  <c r="F163" i="9"/>
  <c r="H162" i="9"/>
  <c r="G162" i="9"/>
  <c r="F162" i="9"/>
  <c r="H161" i="9"/>
  <c r="G161" i="9"/>
  <c r="F161" i="9"/>
  <c r="H160" i="9"/>
  <c r="G160" i="9"/>
  <c r="F160" i="9"/>
  <c r="H159" i="9"/>
  <c r="G159" i="9"/>
  <c r="F159" i="9"/>
  <c r="H158" i="9"/>
  <c r="G158" i="9"/>
  <c r="H157" i="9"/>
  <c r="G157" i="9"/>
  <c r="F157" i="9"/>
  <c r="H156" i="9"/>
  <c r="G156" i="9"/>
  <c r="F156" i="9"/>
  <c r="H155" i="9"/>
  <c r="G155" i="9"/>
  <c r="F155" i="9"/>
  <c r="H154" i="9"/>
  <c r="G154" i="9"/>
  <c r="F154" i="9"/>
  <c r="H153" i="9"/>
  <c r="G153" i="9"/>
  <c r="F153" i="9"/>
  <c r="H152" i="9"/>
  <c r="G152" i="9"/>
  <c r="F152" i="9"/>
  <c r="H151" i="9"/>
  <c r="G151" i="9"/>
  <c r="F151" i="9"/>
  <c r="H150" i="9"/>
  <c r="G150" i="9"/>
  <c r="F150" i="9"/>
  <c r="H149" i="9"/>
  <c r="G149" i="9"/>
  <c r="F149" i="9"/>
  <c r="H148" i="9"/>
  <c r="G148" i="9"/>
  <c r="F148" i="9"/>
  <c r="H147" i="9"/>
  <c r="G147" i="9"/>
  <c r="F147" i="9"/>
  <c r="H146" i="9"/>
  <c r="G146" i="9"/>
  <c r="H145" i="9"/>
  <c r="G145" i="9"/>
  <c r="F145" i="9"/>
  <c r="H144" i="9"/>
  <c r="G144" i="9"/>
  <c r="F144" i="9"/>
  <c r="H143" i="9"/>
  <c r="G143" i="9"/>
  <c r="F143" i="9"/>
  <c r="H142" i="9"/>
  <c r="G142" i="9"/>
  <c r="F142" i="9"/>
  <c r="H141" i="9"/>
  <c r="G141" i="9"/>
  <c r="F141" i="9"/>
  <c r="H140" i="9"/>
  <c r="G140" i="9"/>
  <c r="F140" i="9"/>
  <c r="H139" i="9"/>
  <c r="G139" i="9"/>
  <c r="F139" i="9"/>
  <c r="H138" i="9"/>
  <c r="G138" i="9"/>
  <c r="F138" i="9"/>
  <c r="H137" i="9"/>
  <c r="G137" i="9"/>
  <c r="F137" i="9"/>
  <c r="H136" i="9"/>
  <c r="G136" i="9"/>
  <c r="F136" i="9"/>
  <c r="H135" i="9"/>
  <c r="G135" i="9"/>
  <c r="F135" i="9"/>
  <c r="H134" i="9"/>
  <c r="G134" i="9"/>
  <c r="H133" i="9"/>
  <c r="G133" i="9"/>
  <c r="F133" i="9"/>
  <c r="H132" i="9"/>
  <c r="G132" i="9"/>
  <c r="F132" i="9"/>
  <c r="H131" i="9"/>
  <c r="G131" i="9"/>
  <c r="F131" i="9"/>
  <c r="H130" i="9"/>
  <c r="G130" i="9"/>
  <c r="F130" i="9"/>
  <c r="H129" i="9"/>
  <c r="G129" i="9"/>
  <c r="F129" i="9"/>
  <c r="H128" i="9"/>
  <c r="G128" i="9"/>
  <c r="F128" i="9"/>
  <c r="H127" i="9"/>
  <c r="G127" i="9"/>
  <c r="F127" i="9"/>
  <c r="H126" i="9"/>
  <c r="G126" i="9"/>
  <c r="F126" i="9"/>
  <c r="H125" i="9"/>
  <c r="G125" i="9"/>
  <c r="F125" i="9"/>
  <c r="H124" i="9"/>
  <c r="G124" i="9"/>
  <c r="F124" i="9"/>
  <c r="H123" i="9"/>
  <c r="G123" i="9"/>
  <c r="F123" i="9"/>
  <c r="H122" i="9"/>
  <c r="G122" i="9"/>
  <c r="F122" i="9"/>
  <c r="H121" i="9"/>
  <c r="G121" i="9"/>
  <c r="H120" i="9"/>
  <c r="G120" i="9"/>
  <c r="F120" i="9"/>
  <c r="H119" i="9"/>
  <c r="G119" i="9"/>
  <c r="F119" i="9"/>
  <c r="H118" i="9"/>
  <c r="G118" i="9"/>
  <c r="F118" i="9"/>
  <c r="H117" i="9"/>
  <c r="G117" i="9"/>
  <c r="F117" i="9"/>
  <c r="H116" i="9"/>
  <c r="G116" i="9"/>
  <c r="F116" i="9"/>
  <c r="H115" i="9"/>
  <c r="G115" i="9"/>
  <c r="F115" i="9"/>
  <c r="H114" i="9"/>
  <c r="G114" i="9"/>
  <c r="F114" i="9"/>
  <c r="H113" i="9"/>
  <c r="G113" i="9"/>
  <c r="F113" i="9"/>
  <c r="H112" i="9"/>
  <c r="G112" i="9"/>
  <c r="F112" i="9"/>
  <c r="H111" i="9"/>
  <c r="G111" i="9"/>
  <c r="F111" i="9"/>
  <c r="H110" i="9"/>
  <c r="G110" i="9"/>
  <c r="F110" i="9"/>
  <c r="H109" i="9"/>
  <c r="G109" i="9"/>
  <c r="H108" i="9"/>
  <c r="G108" i="9"/>
  <c r="F108" i="9"/>
  <c r="H107" i="9"/>
  <c r="G107" i="9"/>
  <c r="F107" i="9"/>
  <c r="H106" i="9"/>
  <c r="G106" i="9"/>
  <c r="F106" i="9"/>
  <c r="H105" i="9"/>
  <c r="G105" i="9"/>
  <c r="F105" i="9"/>
  <c r="H104" i="9"/>
  <c r="G104" i="9"/>
  <c r="F104" i="9"/>
  <c r="H103" i="9"/>
  <c r="G103" i="9"/>
  <c r="F103" i="9"/>
  <c r="H102" i="9"/>
  <c r="G102" i="9"/>
  <c r="F102" i="9"/>
  <c r="H101" i="9"/>
  <c r="G101" i="9"/>
  <c r="F101" i="9"/>
  <c r="H100" i="9"/>
  <c r="G100" i="9"/>
  <c r="F100" i="9"/>
  <c r="H99" i="9"/>
  <c r="G99" i="9"/>
  <c r="F99" i="9"/>
  <c r="H98" i="9"/>
  <c r="G98" i="9"/>
  <c r="F98" i="9"/>
  <c r="H97" i="9"/>
  <c r="G97" i="9"/>
  <c r="H96" i="9"/>
  <c r="G96" i="9"/>
  <c r="F96" i="9"/>
  <c r="H95" i="9"/>
  <c r="G95" i="9"/>
  <c r="F95" i="9"/>
  <c r="H94" i="9"/>
  <c r="G94" i="9"/>
  <c r="F94" i="9"/>
  <c r="H93" i="9"/>
  <c r="G93" i="9"/>
  <c r="F93" i="9"/>
  <c r="H92" i="9"/>
  <c r="G92" i="9"/>
  <c r="F92" i="9"/>
  <c r="H91" i="9"/>
  <c r="G91" i="9"/>
  <c r="F91" i="9"/>
  <c r="H90" i="9"/>
  <c r="G90" i="9"/>
  <c r="F90" i="9"/>
  <c r="H89" i="9"/>
  <c r="G89" i="9"/>
  <c r="F89" i="9"/>
  <c r="H88" i="9"/>
  <c r="G88" i="9"/>
  <c r="F88" i="9"/>
  <c r="H87" i="9"/>
  <c r="G87" i="9"/>
  <c r="F87" i="9"/>
  <c r="H86" i="9"/>
  <c r="G86" i="9"/>
  <c r="F86" i="9"/>
  <c r="H85" i="9"/>
  <c r="G85" i="9"/>
  <c r="H84" i="9"/>
  <c r="G84" i="9"/>
  <c r="F84" i="9"/>
  <c r="H83" i="9"/>
  <c r="G83" i="9"/>
  <c r="F83" i="9"/>
  <c r="H82" i="9"/>
  <c r="G82" i="9"/>
  <c r="F82" i="9"/>
  <c r="H81" i="9"/>
  <c r="G81" i="9"/>
  <c r="F81" i="9"/>
  <c r="H80" i="9"/>
  <c r="G80" i="9"/>
  <c r="F80" i="9"/>
  <c r="H79" i="9"/>
  <c r="G79" i="9"/>
  <c r="F79" i="9"/>
  <c r="H78" i="9"/>
  <c r="G78" i="9"/>
  <c r="F78" i="9"/>
  <c r="H77" i="9"/>
  <c r="G77" i="9"/>
  <c r="F77" i="9"/>
  <c r="H76" i="9"/>
  <c r="G76" i="9"/>
  <c r="F76" i="9"/>
  <c r="H75" i="9"/>
  <c r="G75" i="9"/>
  <c r="F75" i="9"/>
  <c r="H74" i="9"/>
  <c r="G74" i="9"/>
  <c r="F74" i="9"/>
  <c r="H73" i="9"/>
  <c r="G73" i="9"/>
  <c r="H72" i="9"/>
  <c r="G72" i="9"/>
  <c r="F72" i="9"/>
  <c r="H71" i="9"/>
  <c r="G71" i="9"/>
  <c r="F71" i="9"/>
  <c r="H70" i="9"/>
  <c r="G70" i="9"/>
  <c r="F70" i="9"/>
  <c r="H69" i="9"/>
  <c r="G69" i="9"/>
  <c r="F69" i="9"/>
  <c r="H68" i="9"/>
  <c r="G68" i="9"/>
  <c r="F68" i="9"/>
  <c r="H67" i="9"/>
  <c r="G67" i="9"/>
  <c r="F67" i="9"/>
  <c r="H66" i="9"/>
  <c r="G66" i="9"/>
  <c r="F66" i="9"/>
  <c r="H65" i="9"/>
  <c r="G65" i="9"/>
  <c r="F65" i="9"/>
  <c r="H64" i="9"/>
  <c r="G64" i="9"/>
  <c r="F64" i="9"/>
  <c r="H63" i="9"/>
  <c r="G63" i="9"/>
  <c r="F63" i="9"/>
  <c r="H62" i="9"/>
  <c r="G62" i="9"/>
  <c r="F62" i="9"/>
  <c r="H61" i="9"/>
  <c r="G61" i="9"/>
  <c r="A61" i="9"/>
  <c r="H60" i="9"/>
  <c r="G60" i="9"/>
  <c r="A60" i="9"/>
  <c r="H59" i="9"/>
  <c r="G59" i="9"/>
  <c r="F59" i="9"/>
  <c r="A59" i="9"/>
  <c r="H58" i="9"/>
  <c r="G58" i="9"/>
  <c r="F58" i="9"/>
  <c r="A58" i="9"/>
  <c r="H57" i="9"/>
  <c r="G57" i="9"/>
  <c r="F57" i="9"/>
  <c r="A57" i="9"/>
  <c r="H56" i="9"/>
  <c r="G56" i="9"/>
  <c r="F56" i="9"/>
  <c r="A56" i="9"/>
  <c r="H55" i="9"/>
  <c r="G55" i="9"/>
  <c r="A55" i="9"/>
  <c r="H54" i="9"/>
  <c r="G54" i="9"/>
  <c r="F54" i="9"/>
  <c r="A54" i="9"/>
  <c r="H53" i="9"/>
  <c r="G53" i="9"/>
  <c r="F53" i="9"/>
  <c r="A53" i="9"/>
  <c r="H52" i="9"/>
  <c r="G52" i="9"/>
  <c r="F52" i="9"/>
  <c r="A52" i="9"/>
  <c r="H51" i="9"/>
  <c r="G51" i="9"/>
  <c r="F51" i="9"/>
  <c r="A51" i="9"/>
  <c r="H50" i="9"/>
  <c r="G50" i="9"/>
  <c r="F50" i="9"/>
  <c r="A50" i="9"/>
  <c r="H49" i="9"/>
  <c r="G49" i="9"/>
  <c r="F49" i="9"/>
  <c r="A49" i="9"/>
  <c r="H48" i="9"/>
  <c r="G48" i="9"/>
  <c r="F48" i="9"/>
  <c r="A48" i="9"/>
  <c r="H47" i="9"/>
  <c r="G47" i="9"/>
  <c r="F47" i="9"/>
  <c r="A47" i="9"/>
  <c r="H46" i="9"/>
  <c r="G46" i="9"/>
  <c r="F46" i="9"/>
  <c r="A46" i="9"/>
  <c r="H45" i="9"/>
  <c r="G45" i="9"/>
  <c r="F45" i="9"/>
  <c r="A45" i="9"/>
  <c r="H44" i="9"/>
  <c r="G44" i="9"/>
  <c r="F44" i="9"/>
  <c r="A44" i="9"/>
  <c r="H43" i="9"/>
  <c r="G43" i="9"/>
  <c r="F43" i="9"/>
  <c r="A43" i="9"/>
  <c r="H42" i="9"/>
  <c r="G42" i="9"/>
  <c r="F42" i="9"/>
  <c r="A42" i="9"/>
  <c r="H41" i="9"/>
  <c r="G41" i="9"/>
  <c r="F41" i="9"/>
  <c r="A41" i="9"/>
  <c r="H40" i="9"/>
  <c r="G40" i="9"/>
  <c r="F40" i="9"/>
  <c r="A40" i="9"/>
  <c r="H39" i="9"/>
  <c r="G39" i="9"/>
  <c r="F39" i="9"/>
  <c r="A39" i="9"/>
  <c r="H38" i="9"/>
  <c r="G38" i="9"/>
  <c r="F38" i="9"/>
  <c r="A38" i="9"/>
  <c r="H37" i="9"/>
  <c r="G37" i="9"/>
  <c r="F37" i="9"/>
  <c r="A37" i="9"/>
  <c r="H36" i="9"/>
  <c r="G36" i="9"/>
  <c r="F36" i="9"/>
  <c r="A36" i="9"/>
  <c r="H35" i="9"/>
  <c r="G35" i="9"/>
  <c r="F35" i="9"/>
  <c r="A35" i="9"/>
  <c r="H34" i="9"/>
  <c r="G34" i="9"/>
  <c r="F34" i="9"/>
  <c r="A34" i="9"/>
  <c r="H33" i="9"/>
  <c r="G33" i="9"/>
  <c r="F33" i="9"/>
  <c r="A33" i="9"/>
  <c r="H32" i="9"/>
  <c r="G32" i="9"/>
  <c r="F32" i="9"/>
  <c r="A32" i="9"/>
  <c r="H31" i="9"/>
  <c r="G31" i="9"/>
  <c r="F31" i="9"/>
  <c r="A31" i="9"/>
  <c r="H30" i="9"/>
  <c r="G30" i="9"/>
  <c r="F30" i="9"/>
  <c r="A30" i="9"/>
  <c r="H29" i="9"/>
  <c r="G29" i="9"/>
  <c r="A29" i="9"/>
  <c r="H28" i="9"/>
  <c r="G28" i="9"/>
  <c r="F28" i="9"/>
  <c r="A28" i="9"/>
  <c r="H27" i="9"/>
  <c r="G27" i="9"/>
  <c r="F27" i="9"/>
  <c r="H26" i="9"/>
  <c r="G26" i="9"/>
  <c r="F26" i="9"/>
  <c r="A26" i="9"/>
  <c r="H25" i="9"/>
  <c r="G25" i="9"/>
  <c r="F25" i="9"/>
  <c r="A25" i="9"/>
  <c r="H24" i="9"/>
  <c r="G24" i="9"/>
  <c r="A24" i="9"/>
  <c r="H23" i="9"/>
  <c r="G23" i="9"/>
  <c r="A23" i="9"/>
  <c r="H22" i="9"/>
  <c r="G22" i="9"/>
  <c r="A22" i="9"/>
  <c r="H21" i="9"/>
  <c r="G21" i="9"/>
  <c r="F21" i="9"/>
  <c r="A21" i="9"/>
  <c r="H20" i="9"/>
  <c r="G20" i="9"/>
  <c r="F20" i="9"/>
  <c r="A20" i="9"/>
  <c r="H19" i="9"/>
  <c r="G19" i="9"/>
  <c r="F19" i="9"/>
  <c r="A19" i="9"/>
  <c r="H18" i="9"/>
  <c r="G18" i="9"/>
  <c r="F18" i="9"/>
  <c r="H17" i="9"/>
  <c r="G17" i="9"/>
  <c r="F17" i="9"/>
  <c r="A17" i="9"/>
  <c r="H16" i="9"/>
  <c r="G16" i="9"/>
  <c r="A16" i="9"/>
  <c r="H15" i="9"/>
  <c r="G15" i="9"/>
  <c r="A15" i="9"/>
  <c r="H14" i="9"/>
  <c r="G14" i="9"/>
  <c r="F14" i="9"/>
  <c r="A14" i="9"/>
  <c r="H13" i="9"/>
  <c r="G13" i="9"/>
  <c r="F13" i="9"/>
  <c r="A13" i="9"/>
  <c r="H12" i="9"/>
  <c r="G12" i="9"/>
  <c r="A12" i="9"/>
  <c r="H11" i="9"/>
  <c r="G11" i="9"/>
  <c r="F11" i="9"/>
  <c r="A11" i="9"/>
  <c r="H10" i="9"/>
  <c r="G10" i="9"/>
  <c r="F10" i="9"/>
  <c r="A10" i="9"/>
  <c r="H9" i="9"/>
  <c r="G9" i="9"/>
  <c r="F9" i="9"/>
  <c r="A9" i="9"/>
  <c r="H8" i="9"/>
  <c r="G8" i="9"/>
  <c r="F8" i="9"/>
  <c r="A8" i="9"/>
  <c r="H7" i="9"/>
  <c r="G7" i="9"/>
  <c r="F7" i="9"/>
  <c r="A7" i="9"/>
  <c r="H6" i="9"/>
  <c r="G6" i="9"/>
  <c r="F6" i="9"/>
  <c r="A6" i="9"/>
  <c r="H5" i="9"/>
  <c r="G5" i="9"/>
  <c r="F5" i="9"/>
  <c r="A5" i="9"/>
  <c r="H4" i="9"/>
  <c r="G4" i="9"/>
  <c r="F4" i="9"/>
  <c r="A4" i="9"/>
  <c r="H3" i="9"/>
  <c r="G3" i="9"/>
  <c r="F3" i="9"/>
  <c r="A3" i="9"/>
  <c r="F2" i="9"/>
  <c r="A2" i="9"/>
  <c r="F181" i="3" l="1"/>
  <c r="F182" i="9" s="1"/>
  <c r="F199" i="3"/>
  <c r="F194" i="9" s="1"/>
  <c r="F163" i="3"/>
  <c r="F170" i="9" s="1"/>
  <c r="F415" i="3"/>
  <c r="F319" i="9" s="1"/>
  <c r="F431" i="3"/>
  <c r="F329" i="9" s="1"/>
  <c r="F446" i="3"/>
  <c r="F339" i="9" s="1"/>
  <c r="F462" i="3"/>
  <c r="F350" i="9" s="1"/>
  <c r="F479" i="3"/>
  <c r="F361" i="9" s="1"/>
  <c r="F9" i="5" l="1"/>
  <c r="F721" i="9" s="1"/>
  <c r="F9" i="4"/>
  <c r="F708" i="9" s="1"/>
  <c r="F12" i="2"/>
  <c r="F12" i="9" l="1"/>
  <c r="F1011" i="3"/>
  <c r="F699" i="9" s="1"/>
  <c r="F998" i="3"/>
  <c r="F693" i="9" s="1"/>
  <c r="F983" i="3"/>
  <c r="F683" i="9" s="1"/>
  <c r="F967" i="3"/>
  <c r="F673" i="9" s="1"/>
  <c r="F951" i="3"/>
  <c r="F663" i="9" s="1"/>
  <c r="F935" i="3"/>
  <c r="F653" i="9" s="1"/>
  <c r="F919" i="3"/>
  <c r="F643" i="9" s="1"/>
  <c r="F904" i="3"/>
  <c r="F633" i="9" s="1"/>
  <c r="F889" i="3"/>
  <c r="F623" i="9" s="1"/>
  <c r="F874" i="3"/>
  <c r="F613" i="9" s="1"/>
  <c r="F859" i="3"/>
  <c r="F603" i="9" s="1"/>
  <c r="F843" i="3"/>
  <c r="F593" i="9" s="1"/>
  <c r="F828" i="3"/>
  <c r="F583" i="9" s="1"/>
  <c r="F573" i="9"/>
  <c r="F798" i="3"/>
  <c r="F563" i="9" s="1"/>
  <c r="F783" i="3"/>
  <c r="F553" i="9" s="1"/>
  <c r="F768" i="3"/>
  <c r="F543" i="9" s="1"/>
  <c r="F753" i="3"/>
  <c r="F533" i="9" s="1"/>
  <c r="F738" i="3"/>
  <c r="F523" i="9" s="1"/>
  <c r="F722" i="3"/>
  <c r="F513" i="9" s="1"/>
  <c r="F707" i="3"/>
  <c r="F503" i="9" s="1"/>
  <c r="F691" i="3"/>
  <c r="F493" i="9" s="1"/>
  <c r="F675" i="3"/>
  <c r="F483" i="9" s="1"/>
  <c r="F659" i="3"/>
  <c r="F473" i="9" s="1"/>
  <c r="F643" i="3"/>
  <c r="F463" i="9" s="1"/>
  <c r="F627" i="3"/>
  <c r="F453" i="9" s="1"/>
  <c r="F612" i="3"/>
  <c r="F443" i="9" s="1"/>
  <c r="F596" i="3"/>
  <c r="F433" i="9" s="1"/>
  <c r="F579" i="3"/>
  <c r="F423" i="9" s="1"/>
  <c r="F563" i="3"/>
  <c r="F413" i="9" s="1"/>
  <c r="F542" i="3"/>
  <c r="F402" i="9" s="1"/>
  <c r="F527" i="3"/>
  <c r="F392" i="9" s="1"/>
  <c r="F511" i="3"/>
  <c r="F381" i="9" s="1"/>
  <c r="F496" i="3"/>
  <c r="F371" i="9" s="1"/>
  <c r="F397" i="3"/>
  <c r="F308" i="9" s="1"/>
  <c r="F299" i="9"/>
  <c r="F290" i="9"/>
  <c r="F280" i="9"/>
  <c r="F271" i="9"/>
  <c r="F266" i="9"/>
  <c r="F255" i="9"/>
  <c r="F245" i="9"/>
  <c r="F266" i="3"/>
  <c r="F234" i="9" s="1"/>
  <c r="F250" i="3"/>
  <c r="F232" i="3"/>
  <c r="F214" i="9" s="1"/>
  <c r="F216" i="3"/>
  <c r="F204" i="9" s="1"/>
  <c r="F145" i="3"/>
  <c r="F158" i="9" s="1"/>
  <c r="F127" i="3"/>
  <c r="F146" i="9" s="1"/>
  <c r="F110" i="3"/>
  <c r="F134" i="9" s="1"/>
  <c r="F91" i="3"/>
  <c r="F121" i="9" s="1"/>
  <c r="F73" i="3"/>
  <c r="F109" i="9" s="1"/>
  <c r="F54" i="3"/>
  <c r="F97" i="9" s="1"/>
  <c r="F37" i="3"/>
  <c r="F85" i="9" s="1"/>
  <c r="F19" i="3"/>
  <c r="F224" i="9" l="1"/>
  <c r="F269" i="3"/>
  <c r="F73" i="9"/>
  <c r="F256" i="9"/>
  <c r="F544" i="3"/>
  <c r="F403" i="9" s="1"/>
  <c r="F1001" i="3"/>
  <c r="F694" i="9" s="1"/>
  <c r="F281" i="9"/>
  <c r="F400" i="3"/>
  <c r="F309" i="9" s="1"/>
  <c r="F1015" i="3" l="1"/>
  <c r="F700" i="9" s="1"/>
  <c r="F235" i="9"/>
  <c r="F71" i="2" l="1"/>
  <c r="F60" i="9" s="1"/>
  <c r="F63" i="2" l="1"/>
  <c r="F55" i="9" s="1"/>
  <c r="F22" i="4" l="1"/>
  <c r="F714" i="9" s="1"/>
  <c r="F34" i="2"/>
  <c r="F20" i="5"/>
  <c r="F724" i="9" s="1"/>
  <c r="F29" i="9" l="1"/>
  <c r="F74" i="2"/>
  <c r="F61" i="9" s="1"/>
  <c r="F28" i="4"/>
  <c r="F716" i="9" s="1"/>
  <c r="F12" i="4"/>
  <c r="F709" i="9" s="1"/>
</calcChain>
</file>

<file path=xl/comments1.xml><?xml version="1.0" encoding="utf-8"?>
<comments xmlns="http://schemas.openxmlformats.org/spreadsheetml/2006/main">
  <authors>
    <author>Bill Biven, Jr.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Educational Service Unit No.:</t>
        </r>
        <r>
          <rPr>
            <sz val="9"/>
            <color indexed="81"/>
            <rFont val="Tahoma"/>
            <family val="2"/>
          </rPr>
          <t xml:space="preserve">
Should be in the xx-xxxx-000 format.
(Example: 99-0001-000)</t>
        </r>
      </text>
    </comment>
  </commentList>
</comments>
</file>

<file path=xl/sharedStrings.xml><?xml version="1.0" encoding="utf-8"?>
<sst xmlns="http://schemas.openxmlformats.org/spreadsheetml/2006/main" count="3154" uniqueCount="1836">
  <si>
    <t>Local Property Taxes</t>
  </si>
  <si>
    <t xml:space="preserve">    Nebraska Department of Education</t>
  </si>
  <si>
    <t xml:space="preserve">    301 Centennial Mall South, Box 94987</t>
  </si>
  <si>
    <t xml:space="preserve">    Lincoln, NE 68509-4987</t>
  </si>
  <si>
    <t>NDE 03-005</t>
  </si>
  <si>
    <t>Interest</t>
  </si>
  <si>
    <t>Other Local Receipts</t>
  </si>
  <si>
    <t>Other County Sources</t>
  </si>
  <si>
    <t>Homestead Exemption</t>
  </si>
  <si>
    <t>School Lunch</t>
  </si>
  <si>
    <t>Pro-Rate Motor Vehicle</t>
  </si>
  <si>
    <t>Other State Receipts</t>
  </si>
  <si>
    <t>Other Federal Non-Categorical Receipts</t>
  </si>
  <si>
    <t>Insurance Adjustments</t>
  </si>
  <si>
    <t>Sale of Property</t>
  </si>
  <si>
    <t>Transfer From Other Funds</t>
  </si>
  <si>
    <t>Other Non-Revenue Receipts</t>
  </si>
  <si>
    <t>(Add 1000, 2130, 3000, 4000, and 5000)</t>
  </si>
  <si>
    <t>Employee Benefits</t>
  </si>
  <si>
    <t>Purchased Services</t>
  </si>
  <si>
    <t>Supplies and Materials</t>
  </si>
  <si>
    <t>Other Expenses</t>
  </si>
  <si>
    <t xml:space="preserve">Purchased Services </t>
  </si>
  <si>
    <t>Other Expense</t>
  </si>
  <si>
    <t>GENERAL ADMINISTRATION</t>
  </si>
  <si>
    <t>GENERAL ADMINISTRATION - BUSINESS SERVICES</t>
  </si>
  <si>
    <t>BUILDING AND SITES</t>
  </si>
  <si>
    <t>Building and Acquisition and Improvements</t>
  </si>
  <si>
    <t>Site Acquisition and Improvements</t>
  </si>
  <si>
    <t>SCHOOL AGE SPECIAL EDUCATION PUPIL TRANSPORTATION</t>
  </si>
  <si>
    <t>Transfers to Other Funds</t>
  </si>
  <si>
    <t>SUMMARY OF CASH BALANCE</t>
  </si>
  <si>
    <t>Cash on Hand - Beginning Balance</t>
  </si>
  <si>
    <t>Cash on Hand - Ending Balance</t>
  </si>
  <si>
    <t>RECEIPTS</t>
  </si>
  <si>
    <t>Transfers From Other Funds</t>
  </si>
  <si>
    <t>DISBURSEMENTS</t>
  </si>
  <si>
    <t>02-99101</t>
  </si>
  <si>
    <t>02-99201</t>
  </si>
  <si>
    <t xml:space="preserve">Interest </t>
  </si>
  <si>
    <t>SUMMARY OF CASH BALANCES</t>
  </si>
  <si>
    <t>03-99101</t>
  </si>
  <si>
    <t>03-99201</t>
  </si>
  <si>
    <t>State Categorical Programs</t>
  </si>
  <si>
    <t>Cover Page</t>
  </si>
  <si>
    <t>Carline Taxes</t>
  </si>
  <si>
    <t xml:space="preserve">Contracted Services </t>
  </si>
  <si>
    <t>Salaries</t>
  </si>
  <si>
    <t>(Add 100 through 600)</t>
  </si>
  <si>
    <t>Administrator:</t>
  </si>
  <si>
    <t>Telephone:</t>
  </si>
  <si>
    <t>(Add 2310 and 2320)</t>
  </si>
  <si>
    <t>Other Federal Categorical Receipts</t>
  </si>
  <si>
    <t>Title II, Part B NCLB Math &amp; Science Partnerships</t>
  </si>
  <si>
    <t>IDEA Special Projects</t>
  </si>
  <si>
    <t>Title I, Part C NCLB Migrant Education</t>
  </si>
  <si>
    <t>Head Start</t>
  </si>
  <si>
    <t>Adult Basic Education</t>
  </si>
  <si>
    <t>Categorical Grants from Corporations &amp; Other Private Interests</t>
  </si>
  <si>
    <t>Textbooks</t>
  </si>
  <si>
    <r>
      <t xml:space="preserve">Special Education Programs </t>
    </r>
    <r>
      <rPr>
        <sz val="8"/>
        <rFont val="Arial"/>
        <family val="2"/>
      </rPr>
      <t>(School Age)</t>
    </r>
  </si>
  <si>
    <r>
      <t xml:space="preserve">Special Education Transportation </t>
    </r>
    <r>
      <rPr>
        <sz val="8"/>
        <rFont val="Arial"/>
        <family val="2"/>
      </rPr>
      <t>(School Age)</t>
    </r>
  </si>
  <si>
    <r>
      <t>Contracted Services</t>
    </r>
    <r>
      <rPr>
        <sz val="8"/>
        <rFont val="Arial"/>
        <family val="2"/>
      </rPr>
      <t xml:space="preserve"> (Flow-Through Funds from the State)</t>
    </r>
  </si>
  <si>
    <t>IDEA Part B Early Intervening Services</t>
  </si>
  <si>
    <r>
      <t xml:space="preserve">Federal Vocational and Applied Technology Education </t>
    </r>
    <r>
      <rPr>
        <sz val="8"/>
        <rFont val="Arial"/>
        <family val="2"/>
      </rPr>
      <t>(Carl Perkins)</t>
    </r>
  </si>
  <si>
    <r>
      <t xml:space="preserve">Title II, Part A NCLB Teacher </t>
    </r>
    <r>
      <rPr>
        <sz val="10"/>
        <rFont val="Arial"/>
        <family val="2"/>
      </rPr>
      <t xml:space="preserve">Quality Grants </t>
    </r>
    <r>
      <rPr>
        <strike/>
        <sz val="10"/>
        <rFont val="Arial"/>
        <family val="2"/>
      </rPr>
      <t/>
    </r>
  </si>
  <si>
    <r>
      <t xml:space="preserve">Title III, NCLB </t>
    </r>
    <r>
      <rPr>
        <sz val="10"/>
        <rFont val="Arial"/>
        <family val="2"/>
      </rPr>
      <t xml:space="preserve">Limited English Proficiency Grant </t>
    </r>
    <r>
      <rPr>
        <sz val="10"/>
        <rFont val="Arial"/>
        <family val="2"/>
      </rPr>
      <t xml:space="preserve"> </t>
    </r>
  </si>
  <si>
    <t>Distance Education Incentive</t>
  </si>
  <si>
    <t>Universal Service Fund (E-Rate)</t>
  </si>
  <si>
    <t>Title III NCLB Immigrant Education</t>
  </si>
  <si>
    <t>Distance Education &amp; Telecommunications</t>
  </si>
  <si>
    <t>Tuition Received from Educational Entities (Distance Education)</t>
  </si>
  <si>
    <t xml:space="preserve">    School Finance &amp; Organization Services</t>
  </si>
  <si>
    <t>Capital Outlay</t>
  </si>
  <si>
    <t>Property Tax Credit</t>
  </si>
  <si>
    <t xml:space="preserve">Please provide the number of satellite office operated by the ESU: </t>
  </si>
  <si>
    <t>Early Retirement or Termination</t>
  </si>
  <si>
    <t>POVERTY PROGRAMS</t>
  </si>
  <si>
    <t>Total General Education Instructional Services to Schools</t>
  </si>
  <si>
    <t>Total Special Education Programs and Services to Schools</t>
  </si>
  <si>
    <t>Total Board of Control and General Administration</t>
  </si>
  <si>
    <t>Total Support Services (Add 2510, 2515 and 2520)</t>
  </si>
  <si>
    <t>Total School Age Special Education Pupil Transportation</t>
  </si>
  <si>
    <t>Total Administrative Services and Support to Schools</t>
  </si>
  <si>
    <t xml:space="preserve"> Total Community Services</t>
  </si>
  <si>
    <t>Total State Categorical Programs (Add 100 through 600)</t>
  </si>
  <si>
    <t>Medicaid Administrative Activities (MAAPS)</t>
  </si>
  <si>
    <r>
      <t>Core Services</t>
    </r>
    <r>
      <rPr>
        <sz val="10"/>
        <color indexed="36"/>
        <rFont val="Arial"/>
        <family val="2"/>
      </rPr>
      <t xml:space="preserve"> </t>
    </r>
    <r>
      <rPr>
        <sz val="10"/>
        <rFont val="Arial"/>
        <family val="2"/>
      </rPr>
      <t>&amp; Technology Infrastructure</t>
    </r>
  </si>
  <si>
    <t>IDEA PART C</t>
  </si>
  <si>
    <t>Salary - Stipends</t>
  </si>
  <si>
    <t>Total Regular Instructional Programs  School Age   (Flex-Spending)</t>
  </si>
  <si>
    <t xml:space="preserve">Total Regular Instructional Programs  Below Age Five (Flex-Spending)   </t>
  </si>
  <si>
    <t xml:space="preserve">Total Early Childhood Special Education Instructional Programs </t>
  </si>
  <si>
    <t>Total Below Age Five Special Education Pupil Transportation</t>
  </si>
  <si>
    <t>TITLE II, PART A  NCLB  TEACHER QUALITY GRANTS</t>
  </si>
  <si>
    <t>IDEA  PART B (611) BASE ALLOCATION TRANSPORTATION</t>
  </si>
  <si>
    <t>Total IDEA Part B (611) Base Allocation Transportation</t>
  </si>
  <si>
    <t>IDEA  PART B (611) BASE ALLOCATION - SCHOOL AGE</t>
  </si>
  <si>
    <t xml:space="preserve">Total IDEA Part B (611) Base Allocation - School Age </t>
  </si>
  <si>
    <t xml:space="preserve">Total IDEA Part B (611)  Base Allocation - Birth Through Age Four </t>
  </si>
  <si>
    <t xml:space="preserve">IDEA  PRESCHOOL (619) BASE ALLOCATION </t>
  </si>
  <si>
    <t>IDEA PART B EARLY INTERVENING SERVICES</t>
  </si>
  <si>
    <t>IDEA PART B PROPORTIONATE SHARE</t>
  </si>
  <si>
    <t>IDEA SPECIAL PROJECTS</t>
  </si>
  <si>
    <t>OTHER FEDERAL NON-CATEGORICAL EXPENDITURES</t>
  </si>
  <si>
    <t>FEDERAL VOCATIONAL &amp; APPLIED TECHNOLOGY EDUCATION - CARL PERKINS</t>
  </si>
  <si>
    <t>HEAD START</t>
  </si>
  <si>
    <t>ADULT BASIC EDUCATION</t>
  </si>
  <si>
    <t>Total  Categorical Grants from Corporations &amp; Other Private Interests</t>
  </si>
  <si>
    <t>Repayment of Taxes Paid</t>
  </si>
  <si>
    <t>Redemption of Principal</t>
  </si>
  <si>
    <t>Debt Service Interest</t>
  </si>
  <si>
    <t>01-99101</t>
  </si>
  <si>
    <t>Cash with Fiscal Agent - Beginning Balance</t>
  </si>
  <si>
    <t>01-99105</t>
  </si>
  <si>
    <t>01-99201</t>
  </si>
  <si>
    <t>Cash with Fiscal Agent - Ending Balance</t>
  </si>
  <si>
    <t>01-99205</t>
  </si>
  <si>
    <t>BELOW AGE FIVE SPECIAL EDUCATION PUPIL TRANSPORTATION</t>
  </si>
  <si>
    <t xml:space="preserve"> (Add 100 through 600)</t>
  </si>
  <si>
    <t xml:space="preserve">(Add 100 through 600)  </t>
  </si>
  <si>
    <t>CATEGORICAL GRANTS FROM CORPORATIONS &amp; OTHER PRIVATE INTERESTS</t>
  </si>
  <si>
    <t>Total Federal Programs (Add 4200 through 4995)</t>
  </si>
  <si>
    <t xml:space="preserve">Yes – All E-Rate refunds were netted against telecommunication/telephone bills. </t>
  </si>
  <si>
    <t>Yes – SOME E-Rate refund were netted against telecommunication/telephone bills.</t>
  </si>
  <si>
    <t>No E-rate refunds were netted against telecommunication/telephone bills.</t>
  </si>
  <si>
    <t xml:space="preserve">No E-rate refunds were received by the district.  </t>
  </si>
  <si>
    <t xml:space="preserve">Submit to:  </t>
  </si>
  <si>
    <t xml:space="preserve">ANNUAL FINANCIAL REPORT OF </t>
  </si>
  <si>
    <t>NEBRASKA EDUCATIONAL SERVICE UNITS</t>
  </si>
  <si>
    <t>Educational Service Unit No.</t>
  </si>
  <si>
    <t>Address:</t>
  </si>
  <si>
    <t>Email Address:</t>
  </si>
  <si>
    <t>Prepared By:</t>
  </si>
  <si>
    <r>
      <t>Title I</t>
    </r>
    <r>
      <rPr>
        <sz val="10"/>
        <rFont val="Arial"/>
        <family val="2"/>
      </rPr>
      <t xml:space="preserve"> NCLB Improving Basic Programs Accountability</t>
    </r>
  </si>
  <si>
    <t>TITLE I NCLB IMPROVING BASIC PROGRAM ACCOUNTABILITY</t>
  </si>
  <si>
    <t xml:space="preserve">Total Title I NCLB  Improving Basic Programs Accountability  </t>
  </si>
  <si>
    <t xml:space="preserve">Total Federal Vocational &amp; Applied Technology Education - Carl Perkins      </t>
  </si>
  <si>
    <t>IDEA  PRESCHOOL (619) BASE ALLOCATION TRANSPORTATION</t>
  </si>
  <si>
    <t>SEQUENCE</t>
  </si>
  <si>
    <t>ACCOUNT</t>
  </si>
  <si>
    <t>DESCRIPTOR</t>
  </si>
  <si>
    <t>01-1-01110-000</t>
  </si>
  <si>
    <t>01-1-01115-000</t>
  </si>
  <si>
    <t>01-1-01290-000</t>
  </si>
  <si>
    <t>01-1-01410-000</t>
  </si>
  <si>
    <t>01-1-01960-000</t>
  </si>
  <si>
    <t>01-1-01990-000</t>
  </si>
  <si>
    <t>01-1-01000-000</t>
  </si>
  <si>
    <t>Total Local Receipts</t>
  </si>
  <si>
    <t>01-1-02130-000</t>
  </si>
  <si>
    <t>01-1-03120-000</t>
  </si>
  <si>
    <t>01-1-03125-000</t>
  </si>
  <si>
    <t>01-1-03130-000</t>
  </si>
  <si>
    <t>01-1-03131-000</t>
  </si>
  <si>
    <t>01-1-03150-000</t>
  </si>
  <si>
    <t>01-1-03180-000</t>
  </si>
  <si>
    <t>01-1-03400-000</t>
  </si>
  <si>
    <t>01-1-03500-000</t>
  </si>
  <si>
    <t>01-1-03512-000</t>
  </si>
  <si>
    <t>01-1-03550-000</t>
  </si>
  <si>
    <t>01-1-03990-000</t>
  </si>
  <si>
    <t>01-1-03000-000</t>
  </si>
  <si>
    <t>Total State Receipts</t>
  </si>
  <si>
    <t>01-1-04200-000</t>
  </si>
  <si>
    <t>01-1-04210-000</t>
  </si>
  <si>
    <t>01-1-04230-000</t>
  </si>
  <si>
    <t>01-1-04310-000</t>
  </si>
  <si>
    <t>01-1-04315-000</t>
  </si>
  <si>
    <t>01-1-04330-000</t>
  </si>
  <si>
    <t>01-1-04400-000</t>
  </si>
  <si>
    <t>01-1-04406-000</t>
  </si>
  <si>
    <t>01-1-04411-000</t>
  </si>
  <si>
    <t>01-1-04414-000</t>
  </si>
  <si>
    <t>01-1-04415-000</t>
  </si>
  <si>
    <t>01-1-04455-000</t>
  </si>
  <si>
    <t>01-1-04690-000</t>
  </si>
  <si>
    <t>01-1-04700-000</t>
  </si>
  <si>
    <t>01-1-04800-000</t>
  </si>
  <si>
    <t>01-1-04850-000</t>
  </si>
  <si>
    <t>01-1-04915-000</t>
  </si>
  <si>
    <t>01-1-04925-000</t>
  </si>
  <si>
    <t>01-1-04926-000</t>
  </si>
  <si>
    <t>01-1-04940-000</t>
  </si>
  <si>
    <t>01-1-04980-000</t>
  </si>
  <si>
    <t>01-1-04990-000</t>
  </si>
  <si>
    <t>01-1-04000-000</t>
  </si>
  <si>
    <t>Total Federal Receipts</t>
  </si>
  <si>
    <t>01-1-05300-000</t>
  </si>
  <si>
    <t>01-1-05400-000</t>
  </si>
  <si>
    <t>01-1-05500-000</t>
  </si>
  <si>
    <t>01-1-05690-000</t>
  </si>
  <si>
    <t>01-1-05000-000</t>
  </si>
  <si>
    <t xml:space="preserve">Total Non-Revenue Receipts </t>
  </si>
  <si>
    <t>01-1-10000-000</t>
  </si>
  <si>
    <t>01-2-01100-100</t>
  </si>
  <si>
    <t>01-2-01100-130</t>
  </si>
  <si>
    <t>01-2-01100-200</t>
  </si>
  <si>
    <t>01-2-01100-300</t>
  </si>
  <si>
    <t>01-2-01100-382</t>
  </si>
  <si>
    <t>01-2-01100-400</t>
  </si>
  <si>
    <t>01-2-01100-420</t>
  </si>
  <si>
    <t>01-2-01100-500</t>
  </si>
  <si>
    <t>01-2-01100-600</t>
  </si>
  <si>
    <t>01-2-01100-000</t>
  </si>
  <si>
    <t>01-2-01125-100</t>
  </si>
  <si>
    <t>01-2-01125-130</t>
  </si>
  <si>
    <t>01-2-01125-200</t>
  </si>
  <si>
    <t>01-2-01125-300</t>
  </si>
  <si>
    <t>01-2-01125-382</t>
  </si>
  <si>
    <t>01-2-01125-400</t>
  </si>
  <si>
    <t>01-2-01125-420</t>
  </si>
  <si>
    <t>01-2-01125-500</t>
  </si>
  <si>
    <t>01-2-01125-600</t>
  </si>
  <si>
    <t>01-2-01125-000</t>
  </si>
  <si>
    <t>01-2-01150-100</t>
  </si>
  <si>
    <t>01-2-01150-200</t>
  </si>
  <si>
    <t>01-2-01150-300</t>
  </si>
  <si>
    <t>01-2-01150-382</t>
  </si>
  <si>
    <t>01-2-01150-400</t>
  </si>
  <si>
    <t>01-2-01150-420</t>
  </si>
  <si>
    <t>01-2-01150-500</t>
  </si>
  <si>
    <t>01-2-01150-600</t>
  </si>
  <si>
    <t>01-2-01150-000</t>
  </si>
  <si>
    <t>Total Limited English Proficiency Programs</t>
  </si>
  <si>
    <t>01-2-01160-100</t>
  </si>
  <si>
    <t>01-2-01160-130</t>
  </si>
  <si>
    <t>01-2-01160-200</t>
  </si>
  <si>
    <t>01-2-01160-300</t>
  </si>
  <si>
    <t>01-2-01160-382</t>
  </si>
  <si>
    <t>01-2-01160-400</t>
  </si>
  <si>
    <t>01-2-01160-420</t>
  </si>
  <si>
    <t>01-2-01160-500</t>
  </si>
  <si>
    <t>01-2-01160-600</t>
  </si>
  <si>
    <t>01-2-01160-000</t>
  </si>
  <si>
    <t>Total Poverty Programs</t>
  </si>
  <si>
    <t>01-2-01190-100</t>
  </si>
  <si>
    <t>01-2-01190-130</t>
  </si>
  <si>
    <t>01-2-01190-200</t>
  </si>
  <si>
    <t>01-2-01190-300</t>
  </si>
  <si>
    <t>01-2-01190-382</t>
  </si>
  <si>
    <t>01-2-01190-400</t>
  </si>
  <si>
    <t>01-2-01190-420</t>
  </si>
  <si>
    <t>01-2-01190-500</t>
  </si>
  <si>
    <t>01-2-01190-600</t>
  </si>
  <si>
    <t>01-2-01190-000</t>
  </si>
  <si>
    <t>01-2-01195-100</t>
  </si>
  <si>
    <t>01-2-01195-130</t>
  </si>
  <si>
    <t>01-2-01195-200</t>
  </si>
  <si>
    <t>01-2-01195-382</t>
  </si>
  <si>
    <t>01-2-01195-400</t>
  </si>
  <si>
    <t>01-2-01195-420</t>
  </si>
  <si>
    <t>01-2-01195-500</t>
  </si>
  <si>
    <t>01-2-01195-600</t>
  </si>
  <si>
    <t>01-2-01195-000</t>
  </si>
  <si>
    <t>01-2-01200-100</t>
  </si>
  <si>
    <t>01-2-01200-130</t>
  </si>
  <si>
    <t>01-2-01200-200</t>
  </si>
  <si>
    <t>01-2-01200-300</t>
  </si>
  <si>
    <t>01-2-01200-382</t>
  </si>
  <si>
    <t>01-2-01200-400</t>
  </si>
  <si>
    <t>01-2-01200-420</t>
  </si>
  <si>
    <t>01-2-01200-500</t>
  </si>
  <si>
    <t>01-2-01200-600</t>
  </si>
  <si>
    <t>01-2-01200-000</t>
  </si>
  <si>
    <t>01-2-02100-100</t>
  </si>
  <si>
    <t>01-2-02100-130</t>
  </si>
  <si>
    <t>01-2-02100-200</t>
  </si>
  <si>
    <t>01-2-02100-300</t>
  </si>
  <si>
    <t>01-2-02100-382</t>
  </si>
  <si>
    <t>Distance Education and Telecommunications</t>
  </si>
  <si>
    <t>01-2-02100-400</t>
  </si>
  <si>
    <t>01-2-02100-500</t>
  </si>
  <si>
    <t>01-2-02100-600</t>
  </si>
  <si>
    <t>01-2-02100-000</t>
  </si>
  <si>
    <t>Total Student Non-Instructional (Support) Services and Programs to Schools</t>
  </si>
  <si>
    <t>01-2-02150-100</t>
  </si>
  <si>
    <t>01-2-02150-130</t>
  </si>
  <si>
    <t>01-2-02150-200</t>
  </si>
  <si>
    <t>01-2-02150-300</t>
  </si>
  <si>
    <t>01-2-02150-382</t>
  </si>
  <si>
    <t>01-2-02150-400</t>
  </si>
  <si>
    <t>01-2-02150-500</t>
  </si>
  <si>
    <t>01-2-02150-600</t>
  </si>
  <si>
    <t>01-2-02150-000</t>
  </si>
  <si>
    <t xml:space="preserve"> Total Suport Services -- Pupils -- Safety &amp; Security </t>
  </si>
  <si>
    <t>01-2-02212-100</t>
  </si>
  <si>
    <t>01-2-02212-130</t>
  </si>
  <si>
    <t>01-2-02212-200</t>
  </si>
  <si>
    <t>01-2-02212-300</t>
  </si>
  <si>
    <t>01-2-02212-382</t>
  </si>
  <si>
    <t>01-2-02212-400</t>
  </si>
  <si>
    <t>01-2-02212-500</t>
  </si>
  <si>
    <t>01-2-02212-600</t>
  </si>
  <si>
    <t>01-2-02212-000</t>
  </si>
  <si>
    <t>Total Staff Development and In-Service to Schools</t>
  </si>
  <si>
    <t>01-2-02222-100</t>
  </si>
  <si>
    <t>01-2-02222-130</t>
  </si>
  <si>
    <t>01-2-02222-200</t>
  </si>
  <si>
    <t>01-2-02222-300</t>
  </si>
  <si>
    <t>01-2-02222-382</t>
  </si>
  <si>
    <t>01-2-02222-400</t>
  </si>
  <si>
    <t>01-2-02222-500</t>
  </si>
  <si>
    <t>01-2-02222-600</t>
  </si>
  <si>
    <t>01-2-02222-000</t>
  </si>
  <si>
    <t>Total Production and Media Services to Schools</t>
  </si>
  <si>
    <t>01-2-02200-000</t>
  </si>
  <si>
    <t>Total Support Services Staff</t>
  </si>
  <si>
    <t>01-2-02310-100</t>
  </si>
  <si>
    <t>01-2-02310-130</t>
  </si>
  <si>
    <t>01-2-02310-200</t>
  </si>
  <si>
    <t>01-2-02310-284</t>
  </si>
  <si>
    <t>01-2-02310-300</t>
  </si>
  <si>
    <t>01-2-02310-382</t>
  </si>
  <si>
    <t>01-2-02310-400</t>
  </si>
  <si>
    <t>01-2-02310-500</t>
  </si>
  <si>
    <t>01-2-02310-600</t>
  </si>
  <si>
    <t>01-2-02310-000</t>
  </si>
  <si>
    <t>Total Board of Control</t>
  </si>
  <si>
    <t>01-2-02320-100</t>
  </si>
  <si>
    <t>01-2-02320-130</t>
  </si>
  <si>
    <t>01-2-02320-200</t>
  </si>
  <si>
    <t>01-2-02320-284</t>
  </si>
  <si>
    <t>01-2-02320-300</t>
  </si>
  <si>
    <t>01-2-02320-382</t>
  </si>
  <si>
    <t>01-2-02320-400</t>
  </si>
  <si>
    <t>01-2-02320-500</t>
  </si>
  <si>
    <t>01-2-02320-600</t>
  </si>
  <si>
    <t>01-2-02320-000</t>
  </si>
  <si>
    <t>Total General Administration</t>
  </si>
  <si>
    <t>01-2-02300-000</t>
  </si>
  <si>
    <t>01-2-02510-100</t>
  </si>
  <si>
    <t>01-2-02510-130</t>
  </si>
  <si>
    <t>01-2-02510-200</t>
  </si>
  <si>
    <t>01-2-02510-284</t>
  </si>
  <si>
    <t>01-2-02510-300</t>
  </si>
  <si>
    <t>01-2-02510-382</t>
  </si>
  <si>
    <t>01-2-02510-400</t>
  </si>
  <si>
    <t>01-2-02510-500</t>
  </si>
  <si>
    <t>01-2-02510-600</t>
  </si>
  <si>
    <t>01-2-02510-000</t>
  </si>
  <si>
    <t xml:space="preserve">Total General Administration - Business Services </t>
  </si>
  <si>
    <t>01-2-02515-500</t>
  </si>
  <si>
    <t>01-2-02515-510</t>
  </si>
  <si>
    <t>01-2-02515-520</t>
  </si>
  <si>
    <t>01-2-02515-600</t>
  </si>
  <si>
    <t>01-2-02515-000</t>
  </si>
  <si>
    <t>Total Building and Sites</t>
  </si>
  <si>
    <t>01-2-02520-100</t>
  </si>
  <si>
    <t>01-2-02520-200</t>
  </si>
  <si>
    <t>01-2-02520-300</t>
  </si>
  <si>
    <t>01-2-02520-382</t>
  </si>
  <si>
    <t>01-2-02520-400</t>
  </si>
  <si>
    <t>01-2-02520-500</t>
  </si>
  <si>
    <t>01-2-02520-600</t>
  </si>
  <si>
    <t>01-2-02520-000</t>
  </si>
  <si>
    <t>Total Vehicle Acquisition and Maintenance Other Than Pupil Transportation Vehicles</t>
  </si>
  <si>
    <t>01-2-02500-000</t>
  </si>
  <si>
    <t>Total Support Services</t>
  </si>
  <si>
    <t>01-2-02600-100</t>
  </si>
  <si>
    <t>01-2-02600-200</t>
  </si>
  <si>
    <t>01-2-02600-300</t>
  </si>
  <si>
    <t>01-2-02600-382</t>
  </si>
  <si>
    <t>01-2-02600-400</t>
  </si>
  <si>
    <t>01-2-02600-500</t>
  </si>
  <si>
    <t>01-2-02600-600</t>
  </si>
  <si>
    <t>01-2-02600-000</t>
  </si>
  <si>
    <t>Total Maintenance and Operation of Building(s) and Site(s)</t>
  </si>
  <si>
    <t>01-2-02760-100</t>
  </si>
  <si>
    <t>01-2-02760-200</t>
  </si>
  <si>
    <t>01-2-02760-300</t>
  </si>
  <si>
    <t>01-2-02760-382</t>
  </si>
  <si>
    <t>01-2-02760-400</t>
  </si>
  <si>
    <t>01-2-02760-500</t>
  </si>
  <si>
    <t>01-2-02760-600</t>
  </si>
  <si>
    <t>01-2-02760-000</t>
  </si>
  <si>
    <t>01-2-02700-000</t>
  </si>
  <si>
    <t>Total Pupil Transportation</t>
  </si>
  <si>
    <t>01-2-02765-100</t>
  </si>
  <si>
    <t>01-2-02765-300</t>
  </si>
  <si>
    <t>01-2-02765-382</t>
  </si>
  <si>
    <t>01-2-02765-400</t>
  </si>
  <si>
    <t>01-2-02765-500</t>
  </si>
  <si>
    <t>01-2-02765-600</t>
  </si>
  <si>
    <t>01-2-02765-000</t>
  </si>
  <si>
    <t>01-2-02800-100</t>
  </si>
  <si>
    <t>01-2-02800-130</t>
  </si>
  <si>
    <t>01-2-02800-200</t>
  </si>
  <si>
    <t>01-2-02800-300</t>
  </si>
  <si>
    <t>01-2-02800-382</t>
  </si>
  <si>
    <t>01-2-02800-400</t>
  </si>
  <si>
    <t>01-2-02800-500</t>
  </si>
  <si>
    <t>01-2-02800-600</t>
  </si>
  <si>
    <t>01-2-02800-000</t>
  </si>
  <si>
    <t>01-2-03000-110</t>
  </si>
  <si>
    <t>Salary - Professional Staff</t>
  </si>
  <si>
    <t>01-2-03000-130</t>
  </si>
  <si>
    <t>01-2-03000-200</t>
  </si>
  <si>
    <t>01-2-03000-300</t>
  </si>
  <si>
    <t>01-2-03000-382</t>
  </si>
  <si>
    <t>01-2-03000-400</t>
  </si>
  <si>
    <t>01-2-03000-500</t>
  </si>
  <si>
    <t>01-2-03000-600</t>
  </si>
  <si>
    <t>01-2-03000-000</t>
  </si>
  <si>
    <t>Total Community Services</t>
  </si>
  <si>
    <t>01-2-03500-100</t>
  </si>
  <si>
    <t>01-2-03500-130</t>
  </si>
  <si>
    <t>01-2-03500-200</t>
  </si>
  <si>
    <t>01-2-03500-300</t>
  </si>
  <si>
    <t>01-2-03500-382</t>
  </si>
  <si>
    <t>01-2-03500-400</t>
  </si>
  <si>
    <t>01-2-03500-500</t>
  </si>
  <si>
    <t>01-2-03500-600</t>
  </si>
  <si>
    <t>01-2-03500-000</t>
  </si>
  <si>
    <t>Total State Categorical Programs</t>
  </si>
  <si>
    <t>01-2-04200-100</t>
  </si>
  <si>
    <t>01-2-04200-130</t>
  </si>
  <si>
    <t>01-2-04200-200</t>
  </si>
  <si>
    <t>01-2-04200-300</t>
  </si>
  <si>
    <t>01-2-04200-382</t>
  </si>
  <si>
    <t>01-2-04200-400</t>
  </si>
  <si>
    <t>01-2-04200-500</t>
  </si>
  <si>
    <t>01-2-04200-600</t>
  </si>
  <si>
    <t>01-2-04200-000</t>
  </si>
  <si>
    <t>Total Title I, Part A NCLB Improving Academic Achievement of the Disadvantaged</t>
  </si>
  <si>
    <t>01-2-04210-100</t>
  </si>
  <si>
    <t>01-2-04210-130</t>
  </si>
  <si>
    <t>01-2-04210-200</t>
  </si>
  <si>
    <t>01-2-04210-300</t>
  </si>
  <si>
    <t>01-2-04210-382</t>
  </si>
  <si>
    <t>01-2-04210-400</t>
  </si>
  <si>
    <t>01-2-04210-500</t>
  </si>
  <si>
    <t>01-2-04210-600</t>
  </si>
  <si>
    <t>01-2-04210-000</t>
  </si>
  <si>
    <t>Total Title I NCLB Improving Basic Programs Accountability</t>
  </si>
  <si>
    <t>01-2-04230-100</t>
  </si>
  <si>
    <t>01-2-04230-130</t>
  </si>
  <si>
    <t>01-2-04230-200</t>
  </si>
  <si>
    <t>01-2-04230-300</t>
  </si>
  <si>
    <t>01-2-04230-382</t>
  </si>
  <si>
    <t>01-2-04230-400</t>
  </si>
  <si>
    <t>01-2-04230-500</t>
  </si>
  <si>
    <t>01-2-04230-600</t>
  </si>
  <si>
    <t>01-2-04230-000</t>
  </si>
  <si>
    <t>Total Title I, Part D, Subpart 2 Education of Neglected, Delinquent or At-Risk Youth</t>
  </si>
  <si>
    <t>01-2-04310-100</t>
  </si>
  <si>
    <t>01-2-04310-130</t>
  </si>
  <si>
    <t>01-2-04310-200</t>
  </si>
  <si>
    <t>01-2-04310-300</t>
  </si>
  <si>
    <t>01-2-04310-382</t>
  </si>
  <si>
    <t>01-2-04310-400</t>
  </si>
  <si>
    <t>01-2-04310-500</t>
  </si>
  <si>
    <t>01-2-04310-600</t>
  </si>
  <si>
    <t>01-2-04310-000</t>
  </si>
  <si>
    <t>Total Title II, Part A NCLB Teacher Quality Grants</t>
  </si>
  <si>
    <t>01-2-04315-100</t>
  </si>
  <si>
    <t>01-2-04315-130</t>
  </si>
  <si>
    <t>01-2-04315-200</t>
  </si>
  <si>
    <t>01-2-04315-300</t>
  </si>
  <si>
    <t>01-2-04315-382</t>
  </si>
  <si>
    <t>01-2-04315-400</t>
  </si>
  <si>
    <t>01-2-04315-500</t>
  </si>
  <si>
    <t>01-2-04315-600</t>
  </si>
  <si>
    <t>01-2-04315-000</t>
  </si>
  <si>
    <t>Total Title II, Part B NCLB Math &amp; Science Partnerships</t>
  </si>
  <si>
    <t>01-2-04330-100</t>
  </si>
  <si>
    <t>01-2-04330-130</t>
  </si>
  <si>
    <t>01-2-04330-200</t>
  </si>
  <si>
    <t>01-2-04330-300</t>
  </si>
  <si>
    <t>01-2-04330-382</t>
  </si>
  <si>
    <t>01-2-04330-400</t>
  </si>
  <si>
    <t>01-2-04330-500</t>
  </si>
  <si>
    <t>01-2-04330-600</t>
  </si>
  <si>
    <t>01-2-04330-000</t>
  </si>
  <si>
    <t>Total Title VI REAP (Rural Low Income Schools Grants - from NDE</t>
  </si>
  <si>
    <t>01-2-04402-100</t>
  </si>
  <si>
    <t>01-2-04402-130</t>
  </si>
  <si>
    <t>01-2-04402-200</t>
  </si>
  <si>
    <t>01-2-04402-300</t>
  </si>
  <si>
    <t>01-2-04402-382</t>
  </si>
  <si>
    <t>01-2-04402-400</t>
  </si>
  <si>
    <t>01-2-04402-500</t>
  </si>
  <si>
    <t>01-2-04402-600</t>
  </si>
  <si>
    <t>01-2-04402-000</t>
  </si>
  <si>
    <t>01-2-04403-100</t>
  </si>
  <si>
    <t>01-2-04403-130</t>
  </si>
  <si>
    <t>01-2-04403-200</t>
  </si>
  <si>
    <t>01-2-04403-300</t>
  </si>
  <si>
    <t>01-2-04403-382</t>
  </si>
  <si>
    <t>01-2-04403-400</t>
  </si>
  <si>
    <t>01-2-04403-500</t>
  </si>
  <si>
    <t>01-2-04403-600</t>
  </si>
  <si>
    <t>01-2-04403-000</t>
  </si>
  <si>
    <t>Total IDEA Part B (611) Base Allocation - School Age</t>
  </si>
  <si>
    <t>01-2-04404-100</t>
  </si>
  <si>
    <t>01-2-04404-130</t>
  </si>
  <si>
    <t>01-2-04404-200</t>
  </si>
  <si>
    <t>01-2-04404-300</t>
  </si>
  <si>
    <t>01-2-04404-382</t>
  </si>
  <si>
    <t>01-2-04404-400</t>
  </si>
  <si>
    <t>01-2-04404-500</t>
  </si>
  <si>
    <t>01-2-04404-600</t>
  </si>
  <si>
    <t>01-2-04404-000</t>
  </si>
  <si>
    <t>Total IDEA Part B (611) Base Allocation - Birth Through Age Four</t>
  </si>
  <si>
    <t>01-2-04406-100</t>
  </si>
  <si>
    <t>01-2-04406-130</t>
  </si>
  <si>
    <t>01-2-04406-200</t>
  </si>
  <si>
    <t>01-2-04406-300</t>
  </si>
  <si>
    <t>01-2-04406-382</t>
  </si>
  <si>
    <t>01-2-04406-400</t>
  </si>
  <si>
    <t>01-2-04406-500</t>
  </si>
  <si>
    <t>01-2-04406-600</t>
  </si>
  <si>
    <t>01-2-04406-000</t>
  </si>
  <si>
    <t>Total IDEA Preschool (619) Base Allocation</t>
  </si>
  <si>
    <t>01-2-04407-100</t>
  </si>
  <si>
    <t>01-2-04407-130</t>
  </si>
  <si>
    <t>01-2-04407-200</t>
  </si>
  <si>
    <t>01-2-04407-300</t>
  </si>
  <si>
    <t>01-2-04407-382</t>
  </si>
  <si>
    <t>01-2-04407-400</t>
  </si>
  <si>
    <t>01-2-04407-500</t>
  </si>
  <si>
    <t>01-2-04407-600</t>
  </si>
  <si>
    <t>01-2-04407-000</t>
  </si>
  <si>
    <t>Total IDEA Preschool (619) Base Allocation Transportation</t>
  </si>
  <si>
    <t>01-2-04410-100</t>
  </si>
  <si>
    <t>01-2-04410-130</t>
  </si>
  <si>
    <t>01-2-04410-200</t>
  </si>
  <si>
    <t>01-2-04410-300</t>
  </si>
  <si>
    <t>01-2-04410-382</t>
  </si>
  <si>
    <t>01-2-04410-400</t>
  </si>
  <si>
    <t>01-2-04410-500</t>
  </si>
  <si>
    <t>01-2-04410-600</t>
  </si>
  <si>
    <t>01-2-04410-000</t>
  </si>
  <si>
    <t xml:space="preserve">Total IDEA Enrollment/Poverty </t>
  </si>
  <si>
    <t>01-2-04411-100</t>
  </si>
  <si>
    <t>01-2-04411-130</t>
  </si>
  <si>
    <t>01-2-04411-200</t>
  </si>
  <si>
    <t>01-2-04411-300</t>
  </si>
  <si>
    <t>01-2-04411-382</t>
  </si>
  <si>
    <t>01-2-04411-400</t>
  </si>
  <si>
    <t>01-2-04411-500</t>
  </si>
  <si>
    <t>01-2-04411-600</t>
  </si>
  <si>
    <t>01-2-04411-000</t>
  </si>
  <si>
    <t xml:space="preserve">Total IDEA Part B Early Intervening Services  </t>
  </si>
  <si>
    <t>01-2-04412-100</t>
  </si>
  <si>
    <t>01-2-04412-130</t>
  </si>
  <si>
    <t>01-2-04412-200</t>
  </si>
  <si>
    <t>01-2-04412-300</t>
  </si>
  <si>
    <t>01-2-04412-382</t>
  </si>
  <si>
    <t>01-2-04412-400</t>
  </si>
  <si>
    <t>01-2-04412-500</t>
  </si>
  <si>
    <t>01-2-04412-600</t>
  </si>
  <si>
    <t>01-2-04412-000</t>
  </si>
  <si>
    <t xml:space="preserve">Total IDEA Part B Proportionate Share  </t>
  </si>
  <si>
    <t>01-2-04414-100</t>
  </si>
  <si>
    <t>01-2-04414-130</t>
  </si>
  <si>
    <t>01-2-04414-200</t>
  </si>
  <si>
    <t>01-2-04414-300</t>
  </si>
  <si>
    <t>01-2-04414-382</t>
  </si>
  <si>
    <t>01-2-04414-400</t>
  </si>
  <si>
    <t>01-2-04414-600</t>
  </si>
  <si>
    <t>01-2-04414-000</t>
  </si>
  <si>
    <t xml:space="preserve">Total IDEA Part C   </t>
  </si>
  <si>
    <t>01-2-04415-100</t>
  </si>
  <si>
    <t>01-2-04415-130</t>
  </si>
  <si>
    <t>01-2-04415-200</t>
  </si>
  <si>
    <t>01-2-04415-300</t>
  </si>
  <si>
    <t>01-2-04415-382</t>
  </si>
  <si>
    <t>01-2-04415-400</t>
  </si>
  <si>
    <t>01-2-04415-500</t>
  </si>
  <si>
    <t>01-2-04415-600</t>
  </si>
  <si>
    <t>01-2-04415-000</t>
  </si>
  <si>
    <t>Total IDEA Special Projects</t>
  </si>
  <si>
    <t>01-2-04690-100</t>
  </si>
  <si>
    <t>01-2-04690-130</t>
  </si>
  <si>
    <t>01-2-04690-200</t>
  </si>
  <si>
    <t>01-2-04690-300</t>
  </si>
  <si>
    <t>01-2-04690-382</t>
  </si>
  <si>
    <t>01-2-04690-400</t>
  </si>
  <si>
    <t>01-2-04690-500</t>
  </si>
  <si>
    <t>01-2-04690-600</t>
  </si>
  <si>
    <t>01-2-04690-000</t>
  </si>
  <si>
    <t>Total Other Federal Non-Categorical Expenditures</t>
  </si>
  <si>
    <t>01-2-04700-100</t>
  </si>
  <si>
    <t>01-2-04700-130</t>
  </si>
  <si>
    <t>01-2-04700-200</t>
  </si>
  <si>
    <t>01-2-04700-300</t>
  </si>
  <si>
    <t>01-2-04700-382</t>
  </si>
  <si>
    <t>01-2-04700-400</t>
  </si>
  <si>
    <t>01-2-04700-600</t>
  </si>
  <si>
    <t>01-2-04700-000</t>
  </si>
  <si>
    <t>Total Federal Vocational &amp; Applied Technology - Carl Perkins</t>
  </si>
  <si>
    <t>01-2-04915-100</t>
  </si>
  <si>
    <t>01-2-04915-130</t>
  </si>
  <si>
    <t>01-2-04915-200</t>
  </si>
  <si>
    <t>01-2-04915-300</t>
  </si>
  <si>
    <t>01-2-04915-382</t>
  </si>
  <si>
    <t>01-2-04915-400</t>
  </si>
  <si>
    <t>01-2-04915-500</t>
  </si>
  <si>
    <t>01-2-04915-600</t>
  </si>
  <si>
    <t>01-2-04915-000</t>
  </si>
  <si>
    <t xml:space="preserve">Total Title I, Part C NCLB Migrant Education </t>
  </si>
  <si>
    <t>01-2-04925-100</t>
  </si>
  <si>
    <t>01-2-04925-130</t>
  </si>
  <si>
    <t>01-2-04925-200</t>
  </si>
  <si>
    <t>01-2-04925-300</t>
  </si>
  <si>
    <t>01-2-04925-382</t>
  </si>
  <si>
    <t>01-2-04925-400</t>
  </si>
  <si>
    <t>01-2-04925-500</t>
  </si>
  <si>
    <t>01-2-04925-600</t>
  </si>
  <si>
    <t>01-2-04925-000</t>
  </si>
  <si>
    <t>Total Title IIII NCLB Limited English Proficient Grant</t>
  </si>
  <si>
    <t>01-2-04926-100</t>
  </si>
  <si>
    <t>01-2-04926-130</t>
  </si>
  <si>
    <t>01-2-04926-200</t>
  </si>
  <si>
    <t>01-2-04926-300</t>
  </si>
  <si>
    <t>01-2-04926-382</t>
  </si>
  <si>
    <t>01-2-04926-400</t>
  </si>
  <si>
    <t>01-2-04926-500</t>
  </si>
  <si>
    <t>01-2-04926-600</t>
  </si>
  <si>
    <t>01-2-04926-000</t>
  </si>
  <si>
    <t xml:space="preserve">Total Title IIII NCLB Immigrant Education </t>
  </si>
  <si>
    <t>01-2-04940-100</t>
  </si>
  <si>
    <t>01-2-04940-130</t>
  </si>
  <si>
    <t>01-2-04940-200</t>
  </si>
  <si>
    <t>01-2-04940-300</t>
  </si>
  <si>
    <t>01-2-04940-382</t>
  </si>
  <si>
    <t>01-2-04940-400</t>
  </si>
  <si>
    <t>01-2-04940-500</t>
  </si>
  <si>
    <t>01-2-04940-600</t>
  </si>
  <si>
    <t>01-2-04940-000</t>
  </si>
  <si>
    <t>Total Head Start</t>
  </si>
  <si>
    <t>01-2-04968-100</t>
  </si>
  <si>
    <t>01-2-04968-130</t>
  </si>
  <si>
    <t>01-2-04968-200</t>
  </si>
  <si>
    <t>01-2-04968-300</t>
  </si>
  <si>
    <t>01-2-04968-382</t>
  </si>
  <si>
    <t>01-2-04968-400</t>
  </si>
  <si>
    <t>01-2-04968-500</t>
  </si>
  <si>
    <t>01-2-04968-600</t>
  </si>
  <si>
    <t>01-2-04968-000</t>
  </si>
  <si>
    <t>Total Title IV, Part B NCLB 21st Century Community Learning Centers</t>
  </si>
  <si>
    <t>01-2-04980-100</t>
  </si>
  <si>
    <t>01-2-04980-130</t>
  </si>
  <si>
    <t>01-2-04980-200</t>
  </si>
  <si>
    <t>01-2-04980-300</t>
  </si>
  <si>
    <t>01-2-04980-382</t>
  </si>
  <si>
    <t>01-2-04980-400</t>
  </si>
  <si>
    <t>01-2-04980-500</t>
  </si>
  <si>
    <t>01-2-04980-600</t>
  </si>
  <si>
    <t>01-2-04980-000</t>
  </si>
  <si>
    <t xml:space="preserve">Total Adult Basic Education </t>
  </si>
  <si>
    <t>01-2-04990-100</t>
  </si>
  <si>
    <t>01-2-04990-130</t>
  </si>
  <si>
    <t>01-2-04990-200</t>
  </si>
  <si>
    <t>01-2-04990-300</t>
  </si>
  <si>
    <t>01-2-04990-382</t>
  </si>
  <si>
    <t>01-2-04990-400</t>
  </si>
  <si>
    <t>01-2-04990-500</t>
  </si>
  <si>
    <t>01-2-04990-600</t>
  </si>
  <si>
    <t>01-2-04990-000</t>
  </si>
  <si>
    <t xml:space="preserve">Total Other Federal Categorical Expenditures </t>
  </si>
  <si>
    <t>01-2-04992-100</t>
  </si>
  <si>
    <t>01-2-04992-130</t>
  </si>
  <si>
    <t>01-2-04992-200</t>
  </si>
  <si>
    <t>01-2-04992-300</t>
  </si>
  <si>
    <t>01-2-04992-382</t>
  </si>
  <si>
    <t>01-2-04992-400</t>
  </si>
  <si>
    <t>01-2-04992-500</t>
  </si>
  <si>
    <t>01-2-04992-600</t>
  </si>
  <si>
    <t>01-2-04992-000</t>
  </si>
  <si>
    <t>Total REAP (Small Rural School Achievement Grants from USDE)</t>
  </si>
  <si>
    <t>01-2-04000-000</t>
  </si>
  <si>
    <t xml:space="preserve">Total Federal Programs </t>
  </si>
  <si>
    <t>01-2-05000-605</t>
  </si>
  <si>
    <t>01-2-05000-610</t>
  </si>
  <si>
    <t>01-2-05000-620</t>
  </si>
  <si>
    <t>01-2-05000-000</t>
  </si>
  <si>
    <t>Total Debt Services</t>
  </si>
  <si>
    <t>01-2-20500-000</t>
  </si>
  <si>
    <t>Total Disbursements</t>
  </si>
  <si>
    <t>01-0-99101-000</t>
  </si>
  <si>
    <t>01-0-99105-000</t>
  </si>
  <si>
    <t>01-0-99201-000</t>
  </si>
  <si>
    <t>01-0-99205-000</t>
  </si>
  <si>
    <t>02-1-01410-000</t>
  </si>
  <si>
    <t>02-1-05500-000</t>
  </si>
  <si>
    <t>02-1-10000-000</t>
  </si>
  <si>
    <t>Total Receipts</t>
  </si>
  <si>
    <t>02-2-02500-500</t>
  </si>
  <si>
    <t>02-2-02500-759</t>
  </si>
  <si>
    <t>02-2-02500-000</t>
  </si>
  <si>
    <t xml:space="preserve">Total Disbursements </t>
  </si>
  <si>
    <t>02-0-99101-000</t>
  </si>
  <si>
    <t>02-0-99201-000</t>
  </si>
  <si>
    <t>03-1-01410-000</t>
  </si>
  <si>
    <t>03-1-05500-000</t>
  </si>
  <si>
    <t>03-1-10000-000</t>
  </si>
  <si>
    <t>03-2-02500-200</t>
  </si>
  <si>
    <t>03-2-20500-000</t>
  </si>
  <si>
    <t>Total  Disbursements</t>
  </si>
  <si>
    <t>03-0-99101-000</t>
  </si>
  <si>
    <t>03-0-99201-000</t>
  </si>
  <si>
    <t>DATAYEAR</t>
  </si>
  <si>
    <t>AMOUNT</t>
  </si>
  <si>
    <t>AGENCYID</t>
  </si>
  <si>
    <t>DATAYEARS</t>
  </si>
  <si>
    <t>CODISTSCH</t>
  </si>
  <si>
    <t>01-2-01150-130</t>
  </si>
  <si>
    <t>01-2-01195-300</t>
  </si>
  <si>
    <r>
      <t xml:space="preserve">Title I, Part A NCLB, </t>
    </r>
    <r>
      <rPr>
        <sz val="8"/>
        <rFont val="Arial"/>
        <family val="2"/>
      </rPr>
      <t xml:space="preserve">Improving the Academic Achievement of Disadvantaged </t>
    </r>
  </si>
  <si>
    <r>
      <t xml:space="preserve">Title l, Part D, Subpart 2 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E</t>
    </r>
    <r>
      <rPr>
        <sz val="8.5"/>
        <rFont val="Arial"/>
        <family val="2"/>
      </rPr>
      <t>ducation of Neglected, Delinquent, or At-Risk Youth</t>
    </r>
  </si>
  <si>
    <t>Nameplate Capacity Tax</t>
  </si>
  <si>
    <t>IDEA Special Education</t>
  </si>
  <si>
    <t>IDEA Part B Proportionate Share</t>
  </si>
  <si>
    <t>Repayment of Taxes Paid for Revalued Property</t>
  </si>
  <si>
    <t xml:space="preserve">Supplies &amp; Materials </t>
  </si>
  <si>
    <t>01-1-03133-000</t>
  </si>
  <si>
    <t>01-1-04412-000</t>
  </si>
  <si>
    <t>01-2-05000-607</t>
  </si>
  <si>
    <t>02-1-05000-000</t>
  </si>
  <si>
    <t>02-2-02500-400</t>
  </si>
  <si>
    <t>02-2-02500-420</t>
  </si>
  <si>
    <t>Total Support Services Business</t>
  </si>
  <si>
    <t>02-2-20500-000</t>
  </si>
  <si>
    <t>03-2-08000-759</t>
  </si>
  <si>
    <t>IDEA Preschool (619) Base Allocation/IDEA Enrollment Poverty (619) Allocation</t>
  </si>
  <si>
    <t>20500 TOTAL DISBURSEMENTS (Add 2500 and 759)</t>
  </si>
  <si>
    <t>IDEA ENROLLMENT/POVERTY (611)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</si>
  <si>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</si>
  <si>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</si>
  <si>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</si>
  <si>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</si>
  <si>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</si>
  <si>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</si>
  <si>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</si>
  <si>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</si>
  <si>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</si>
  <si>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</si>
  <si>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</si>
  <si>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</si>
  <si>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</si>
  <si>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</si>
  <si>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</si>
  <si>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</si>
  <si>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</si>
  <si>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</si>
  <si>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</si>
  <si>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</si>
  <si>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</si>
  <si>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</si>
  <si>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</si>
  <si>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</si>
  <si>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</si>
  <si>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</si>
  <si>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</si>
  <si>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</si>
  <si>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</si>
  <si>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</si>
  <si>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</si>
  <si>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</si>
  <si>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</si>
  <si>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</si>
  <si>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</si>
  <si>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</si>
  <si>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</si>
  <si>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</si>
  <si>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</si>
  <si>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</si>
  <si>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</si>
  <si>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</si>
  <si>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</si>
  <si>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</si>
  <si>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00490</t>
  </si>
  <si>
    <t>00500</t>
  </si>
  <si>
    <t>00510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</si>
  <si>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</si>
  <si>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</si>
  <si>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</si>
  <si>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</si>
  <si>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</si>
  <si>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</si>
  <si>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</si>
  <si>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</si>
  <si>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</si>
  <si>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</si>
  <si>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</si>
  <si>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</si>
  <si>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</si>
  <si>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</si>
  <si>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</si>
  <si>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</si>
  <si>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</si>
  <si>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</si>
  <si>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</si>
  <si>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00730</t>
  </si>
  <si>
    <t>00740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</si>
  <si>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</si>
  <si>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</si>
  <si>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</si>
  <si>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</si>
  <si>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</si>
  <si>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</si>
  <si>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</si>
  <si>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</si>
  <si>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</si>
  <si>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</si>
  <si>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00870</t>
  </si>
  <si>
    <t>00880</t>
  </si>
  <si>
    <t>00890</t>
  </si>
  <si>
    <t>00900</t>
  </si>
  <si>
    <t>00910</t>
  </si>
  <si>
    <t>00920</t>
  </si>
  <si>
    <t>00930</t>
  </si>
  <si>
    <t>00940</t>
  </si>
  <si>
    <t>00950</t>
  </si>
  <si>
    <t>00960</t>
  </si>
  <si>
    <t>00980</t>
  </si>
  <si>
    <t>00990</t>
  </si>
  <si>
    <t>01000</t>
  </si>
  <si>
    <t>01010</t>
  </si>
  <si>
    <t>01020</t>
  </si>
  <si>
    <t>01030</t>
  </si>
  <si>
    <t>01040</t>
  </si>
  <si>
    <t>01050</t>
  </si>
  <si>
    <t>01060</t>
  </si>
  <si>
    <t>01070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</si>
  <si>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</si>
  <si>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</si>
  <si>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</si>
  <si>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</si>
  <si>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</si>
  <si>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</si>
  <si>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</si>
  <si>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</si>
  <si>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</si>
  <si>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</si>
  <si>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</si>
  <si>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</si>
  <si>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</si>
  <si>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</si>
  <si>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</si>
  <si>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</si>
  <si>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</si>
  <si>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</si>
  <si>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</si>
  <si>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</si>
  <si>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</si>
  <si>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</si>
  <si>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</si>
  <si>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</si>
  <si>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</si>
  <si>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</si>
  <si>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</si>
  <si>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</si>
  <si>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</si>
  <si>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</si>
  <si>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</si>
  <si>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</si>
  <si>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</si>
  <si>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</si>
  <si>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</si>
  <si>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</si>
  <si>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</si>
  <si>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</si>
  <si>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</si>
  <si>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</si>
  <si>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</si>
  <si>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</si>
  <si>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</si>
  <si>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</si>
  <si>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</si>
  <si>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</si>
  <si>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</si>
  <si>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</si>
  <si>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</si>
  <si>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</si>
  <si>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</si>
  <si>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</si>
  <si>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</si>
  <si>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</si>
  <si>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</si>
  <si>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</si>
  <si>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</si>
  <si>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</si>
  <si>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</si>
  <si>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</si>
  <si>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</si>
  <si>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</si>
  <si>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</si>
  <si>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</si>
  <si>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</si>
  <si>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</si>
  <si>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</si>
  <si>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01830</t>
  </si>
  <si>
    <t>01840</t>
  </si>
  <si>
    <t>01850</t>
  </si>
  <si>
    <t>01860</t>
  </si>
  <si>
    <t>01870</t>
  </si>
  <si>
    <t>01880</t>
  </si>
  <si>
    <t>01890</t>
  </si>
  <si>
    <t>01900</t>
  </si>
  <si>
    <t>01910</t>
  </si>
  <si>
    <t>01920</t>
  </si>
  <si>
    <t>01930</t>
  </si>
  <si>
    <t>01940</t>
  </si>
  <si>
    <t>01950</t>
  </si>
  <si>
    <t>01960</t>
  </si>
  <si>
    <t>01970</t>
  </si>
  <si>
    <t>01980</t>
  </si>
  <si>
    <t>01990</t>
  </si>
  <si>
    <t>02000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</si>
  <si>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</si>
  <si>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</si>
  <si>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</si>
  <si>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</si>
  <si>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</si>
  <si>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</si>
  <si>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</si>
  <si>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</si>
  <si>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</si>
  <si>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</si>
  <si>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</si>
  <si>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</si>
  <si>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02130</t>
  </si>
  <si>
    <t>02140</t>
  </si>
  <si>
    <t>02150</t>
  </si>
  <si>
    <t>02160</t>
  </si>
  <si>
    <t>02170</t>
  </si>
  <si>
    <t>02180</t>
  </si>
  <si>
    <t>02190</t>
  </si>
  <si>
    <t>02200</t>
  </si>
  <si>
    <t>02210</t>
  </si>
  <si>
    <t>02220</t>
  </si>
  <si>
    <t>02230</t>
  </si>
  <si>
    <t>02240</t>
  </si>
  <si>
    <t>02250</t>
  </si>
  <si>
    <t>02260</t>
  </si>
  <si>
    <t>02270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</si>
  <si>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</si>
  <si>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</si>
  <si>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</si>
  <si>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</si>
  <si>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</si>
  <si>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</si>
  <si>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</si>
  <si>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</si>
  <si>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</si>
  <si>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</si>
  <si>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</si>
  <si>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</si>
  <si>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</si>
  <si>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</si>
  <si>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</si>
  <si>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</si>
  <si>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</si>
  <si>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</si>
  <si>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</si>
  <si>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</si>
  <si>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</si>
  <si>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</si>
  <si>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</si>
  <si>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</si>
  <si>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</si>
  <si>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02570</t>
  </si>
  <si>
    <t>02580</t>
  </si>
  <si>
    <t>02590</t>
  </si>
  <si>
    <t>02600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</si>
  <si>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</si>
  <si>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</si>
  <si>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</si>
  <si>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</si>
  <si>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</si>
  <si>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</si>
  <si>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</si>
  <si>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</si>
  <si>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</si>
  <si>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</si>
  <si>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</si>
  <si>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</si>
  <si>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</si>
  <si>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02740</t>
  </si>
  <si>
    <t>02750</t>
  </si>
  <si>
    <t>02760</t>
  </si>
  <si>
    <t>02770</t>
  </si>
  <si>
    <t>02780</t>
  </si>
  <si>
    <t>02790</t>
  </si>
  <si>
    <t>02800</t>
  </si>
  <si>
    <t>02810</t>
  </si>
  <si>
    <t>02820</t>
  </si>
  <si>
    <t>02830</t>
  </si>
  <si>
    <t>02840</t>
  </si>
  <si>
    <t>02850</t>
  </si>
  <si>
    <t>02860</t>
  </si>
  <si>
    <t>02870</t>
  </si>
  <si>
    <t>02880</t>
  </si>
  <si>
    <t>02890</t>
  </si>
  <si>
    <t>02900</t>
  </si>
  <si>
    <t>02910</t>
  </si>
  <si>
    <t>02920</t>
  </si>
  <si>
    <t>02930</t>
  </si>
  <si>
    <t>02940</t>
  </si>
  <si>
    <t>02950</t>
  </si>
  <si>
    <t>02960</t>
  </si>
  <si>
    <t>02970</t>
  </si>
  <si>
    <t>02980</t>
  </si>
  <si>
    <t>02990</t>
  </si>
  <si>
    <t>03000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</si>
  <si>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</si>
  <si>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</si>
  <si>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</si>
  <si>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</si>
  <si>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</si>
  <si>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</si>
  <si>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</si>
  <si>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</si>
  <si>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</si>
  <si>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</si>
  <si>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</si>
  <si>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</si>
  <si>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</si>
  <si>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</si>
  <si>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</si>
  <si>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</si>
  <si>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03170</t>
  </si>
  <si>
    <t>03180</t>
  </si>
  <si>
    <t>03190</t>
  </si>
  <si>
    <t>03200</t>
  </si>
  <si>
    <t>03210</t>
  </si>
  <si>
    <t>03220</t>
  </si>
  <si>
    <t>03230</t>
  </si>
  <si>
    <t>03240</t>
  </si>
  <si>
    <t>03250</t>
  </si>
  <si>
    <t>03260</t>
  </si>
  <si>
    <t>03270</t>
  </si>
  <si>
    <t>03280</t>
  </si>
  <si>
    <t>03290</t>
  </si>
  <si>
    <t>03300</t>
  </si>
  <si>
    <t>03310</t>
  </si>
  <si>
    <t>03320</t>
  </si>
  <si>
    <t>03330</t>
  </si>
  <si>
    <t>03340</t>
  </si>
  <si>
    <t>03350</t>
  </si>
  <si>
    <t>03360</t>
  </si>
  <si>
    <t>03370</t>
  </si>
  <si>
    <t>03380</t>
  </si>
  <si>
    <t>03390</t>
  </si>
  <si>
    <t>03410</t>
  </si>
  <si>
    <t>03420</t>
  </si>
  <si>
    <t>03430</t>
  </si>
  <si>
    <t>03440</t>
  </si>
  <si>
    <t>03450</t>
  </si>
  <si>
    <t>03480</t>
  </si>
  <si>
    <t>03490</t>
  </si>
  <si>
    <t>03500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</si>
  <si>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</si>
  <si>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</si>
  <si>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</si>
  <si>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</si>
  <si>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</si>
  <si>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</si>
  <si>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</si>
  <si>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</si>
  <si>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03600</t>
  </si>
  <si>
    <t>03620</t>
  </si>
  <si>
    <t>03630</t>
  </si>
  <si>
    <t>03640</t>
  </si>
  <si>
    <t>03650</t>
  </si>
  <si>
    <t>03660</t>
  </si>
  <si>
    <t>03670</t>
  </si>
  <si>
    <t>03680</t>
  </si>
  <si>
    <t>03690</t>
  </si>
  <si>
    <t>03700</t>
  </si>
  <si>
    <t>03720</t>
  </si>
  <si>
    <t>03730</t>
  </si>
  <si>
    <t>03740</t>
  </si>
  <si>
    <t>03750</t>
  </si>
  <si>
    <t>03760</t>
  </si>
  <si>
    <t>03770</t>
  </si>
  <si>
    <t>03780</t>
  </si>
  <si>
    <t>03790</t>
  </si>
  <si>
    <t>03800</t>
  </si>
  <si>
    <t>03820</t>
  </si>
  <si>
    <t>03830</t>
  </si>
  <si>
    <t>03840</t>
  </si>
  <si>
    <t>03850</t>
  </si>
  <si>
    <t>03860</t>
  </si>
  <si>
    <t>03870</t>
  </si>
  <si>
    <t>03980</t>
  </si>
  <si>
    <t>03990</t>
  </si>
  <si>
    <t>04000</t>
  </si>
  <si>
    <t>04020</t>
  </si>
  <si>
    <t>04030</t>
  </si>
  <si>
    <t>04040</t>
  </si>
  <si>
    <t>04050</t>
  </si>
  <si>
    <t>04060</t>
  </si>
  <si>
    <t>04070</t>
  </si>
  <si>
    <t>04190</t>
  </si>
  <si>
    <t>04200</t>
  </si>
  <si>
    <t>04210</t>
  </si>
  <si>
    <t>04230</t>
  </si>
  <si>
    <t>04240</t>
  </si>
  <si>
    <t>04250</t>
  </si>
  <si>
    <t>04260</t>
  </si>
  <si>
    <t>04270</t>
  </si>
  <si>
    <t>04280</t>
  </si>
  <si>
    <t>04290</t>
  </si>
  <si>
    <t>04300</t>
  </si>
  <si>
    <t>04310</t>
  </si>
  <si>
    <t>04330</t>
  </si>
  <si>
    <t>04340</t>
  </si>
  <si>
    <t>04350</t>
  </si>
  <si>
    <t>04360</t>
  </si>
  <si>
    <t>04370</t>
  </si>
  <si>
    <t>04380</t>
  </si>
  <si>
    <t>04390</t>
  </si>
  <si>
    <t>04400</t>
  </si>
  <si>
    <t>04410</t>
  </si>
  <si>
    <t>04430</t>
  </si>
  <si>
    <t>04440</t>
  </si>
  <si>
    <t>04450</t>
  </si>
  <si>
    <t>04460</t>
  </si>
  <si>
    <t>04470</t>
  </si>
  <si>
    <t>04480</t>
  </si>
  <si>
    <t>04490</t>
  </si>
  <si>
    <t>04500</t>
  </si>
  <si>
    <t>04510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</si>
  <si>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</si>
  <si>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</si>
  <si>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</si>
  <si>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</si>
  <si>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</si>
  <si>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</si>
  <si>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</si>
  <si>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</si>
  <si>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</si>
  <si>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04630</t>
  </si>
  <si>
    <t>04640</t>
  </si>
  <si>
    <t>04650</t>
  </si>
  <si>
    <t>04660</t>
  </si>
  <si>
    <t>04670</t>
  </si>
  <si>
    <t>04680</t>
  </si>
  <si>
    <t>04690</t>
  </si>
  <si>
    <t>04700</t>
  </si>
  <si>
    <t>04710</t>
  </si>
  <si>
    <t>04730</t>
  </si>
  <si>
    <t>04740</t>
  </si>
  <si>
    <t>04750</t>
  </si>
  <si>
    <t>04760</t>
  </si>
  <si>
    <t>04770</t>
  </si>
  <si>
    <t>04780</t>
  </si>
  <si>
    <t>04790</t>
  </si>
  <si>
    <t>04800</t>
  </si>
  <si>
    <t>04810</t>
  </si>
  <si>
    <t>04830</t>
  </si>
  <si>
    <t>04840</t>
  </si>
  <si>
    <t>04850</t>
  </si>
  <si>
    <t>04860</t>
  </si>
  <si>
    <t>04870</t>
  </si>
  <si>
    <t>04880</t>
  </si>
  <si>
    <t>04890</t>
  </si>
  <si>
    <t>04900</t>
  </si>
  <si>
    <t>04910</t>
  </si>
  <si>
    <t>04930</t>
  </si>
  <si>
    <t>04940</t>
  </si>
  <si>
    <t>04950</t>
  </si>
  <si>
    <t>04960</t>
  </si>
  <si>
    <t>04970</t>
  </si>
  <si>
    <t>04980</t>
  </si>
  <si>
    <t>04990</t>
  </si>
  <si>
    <t>05000</t>
  </si>
  <si>
    <t>05010</t>
  </si>
  <si>
    <t>05030</t>
  </si>
  <si>
    <t>05040</t>
  </si>
  <si>
    <t>05050</t>
  </si>
  <si>
    <t>05070</t>
  </si>
  <si>
    <t>05080</t>
  </si>
  <si>
    <t>05090</t>
  </si>
  <si>
    <t>05100</t>
  </si>
  <si>
    <t>05110</t>
  </si>
  <si>
    <t>05130</t>
  </si>
  <si>
    <t>05140</t>
  </si>
  <si>
    <t>05150</t>
  </si>
  <si>
    <t>05160</t>
  </si>
  <si>
    <t>05170</t>
  </si>
  <si>
    <t>05180</t>
  </si>
  <si>
    <t>05190</t>
  </si>
  <si>
    <t>05200</t>
  </si>
  <si>
    <t>05210</t>
  </si>
  <si>
    <t>05230</t>
  </si>
  <si>
    <t>05240</t>
  </si>
  <si>
    <t>05250</t>
  </si>
  <si>
    <t>05260</t>
  </si>
  <si>
    <t>05270</t>
  </si>
  <si>
    <t>05280</t>
  </si>
  <si>
    <t>05290</t>
  </si>
  <si>
    <t>05300</t>
  </si>
  <si>
    <t>05310</t>
  </si>
  <si>
    <t>05330</t>
  </si>
  <si>
    <t>05340</t>
  </si>
  <si>
    <t>05350</t>
  </si>
  <si>
    <t>05370</t>
  </si>
  <si>
    <t>05380</t>
  </si>
  <si>
    <t>05390</t>
  </si>
  <si>
    <t>05400</t>
  </si>
  <si>
    <t>05410</t>
  </si>
  <si>
    <t>05430</t>
  </si>
  <si>
    <t>05440</t>
  </si>
  <si>
    <t>05450</t>
  </si>
  <si>
    <t>05460</t>
  </si>
  <si>
    <t>05470</t>
  </si>
  <si>
    <t>05480</t>
  </si>
  <si>
    <t>05490</t>
  </si>
  <si>
    <t>05500</t>
  </si>
  <si>
    <t>05510</t>
  </si>
  <si>
    <t>05530</t>
  </si>
  <si>
    <t>05540</t>
  </si>
  <si>
    <t>05550</t>
  </si>
  <si>
    <t>05560</t>
  </si>
  <si>
    <t>05570</t>
  </si>
  <si>
    <t>05580</t>
  </si>
  <si>
    <t>05590</t>
  </si>
  <si>
    <t>05600</t>
  </si>
  <si>
    <t>05610</t>
  </si>
  <si>
    <t>05630</t>
  </si>
  <si>
    <t>05640</t>
  </si>
  <si>
    <t>05650</t>
  </si>
  <si>
    <t>05660</t>
  </si>
  <si>
    <t>05670</t>
  </si>
  <si>
    <t>05680</t>
  </si>
  <si>
    <t>05690</t>
  </si>
  <si>
    <t>05700</t>
  </si>
  <si>
    <t>05710</t>
  </si>
  <si>
    <t>05730</t>
  </si>
  <si>
    <t>05740</t>
  </si>
  <si>
    <t>05750</t>
  </si>
  <si>
    <t>05760</t>
  </si>
  <si>
    <t>05770</t>
  </si>
  <si>
    <t>05780</t>
  </si>
  <si>
    <t>05890</t>
  </si>
  <si>
    <t>05900</t>
  </si>
  <si>
    <t>05910</t>
  </si>
  <si>
    <t>05930</t>
  </si>
  <si>
    <t>05940</t>
  </si>
  <si>
    <t>05950</t>
  </si>
  <si>
    <t>05960</t>
  </si>
  <si>
    <t>05970</t>
  </si>
  <si>
    <t>05980</t>
  </si>
  <si>
    <t>06090</t>
  </si>
  <si>
    <t>06100</t>
  </si>
  <si>
    <t>06110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</si>
  <si>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</si>
  <si>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</si>
  <si>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</si>
  <si>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</si>
  <si>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</si>
  <si>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</si>
  <si>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</si>
  <si>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</si>
  <si>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</si>
  <si>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06230</t>
  </si>
  <si>
    <t>06240</t>
  </si>
  <si>
    <t>06250</t>
  </si>
  <si>
    <t>06260</t>
  </si>
  <si>
    <t>06270</t>
  </si>
  <si>
    <t>06280</t>
  </si>
  <si>
    <t>06290</t>
  </si>
  <si>
    <t>06300</t>
  </si>
  <si>
    <t>06310</t>
  </si>
  <si>
    <t>06330</t>
  </si>
  <si>
    <t>06340</t>
  </si>
  <si>
    <t>06350</t>
  </si>
  <si>
    <t>06360</t>
  </si>
  <si>
    <t>06370</t>
  </si>
  <si>
    <t>06380</t>
  </si>
  <si>
    <t>06390</t>
  </si>
  <si>
    <t>06400</t>
  </si>
  <si>
    <t>06410</t>
  </si>
  <si>
    <t>06430</t>
  </si>
  <si>
    <t>06440</t>
  </si>
  <si>
    <t>06450</t>
  </si>
  <si>
    <t>06460</t>
  </si>
  <si>
    <t>06470</t>
  </si>
  <si>
    <t>06480</t>
  </si>
  <si>
    <t>06490</t>
  </si>
  <si>
    <t>06500</t>
  </si>
  <si>
    <t>02-1-05690-000</t>
  </si>
  <si>
    <t>Total Pupil Transportation (Add 2760 and 2765)</t>
  </si>
  <si>
    <t>E-Books</t>
  </si>
  <si>
    <r>
      <t xml:space="preserve">Title VI Part B REAP </t>
    </r>
    <r>
      <rPr>
        <sz val="8"/>
        <rFont val="Arial"/>
        <family val="2"/>
      </rPr>
      <t>(Rural Low Income Schools Grants from NDE)</t>
    </r>
  </si>
  <si>
    <t>IDEA  PART B (611) BASE ALLOCATION - BIRTH THROUGH AGE FOUR</t>
  </si>
  <si>
    <t>Total General Administration - Business Services</t>
  </si>
  <si>
    <t>01-2-01100-425</t>
  </si>
  <si>
    <t>01-2-01125-425</t>
  </si>
  <si>
    <t>01-2-01150-425</t>
  </si>
  <si>
    <t>01-2-01160-425</t>
  </si>
  <si>
    <t>01-2-01190-425</t>
  </si>
  <si>
    <t>01-2-01195-425</t>
  </si>
  <si>
    <t>01-2-01200-425</t>
  </si>
  <si>
    <t>01-2-03500-425</t>
  </si>
  <si>
    <t>01-2-04200-425</t>
  </si>
  <si>
    <t>01-2-04210-425</t>
  </si>
  <si>
    <t>01-2-04230-425</t>
  </si>
  <si>
    <t>01-2-04310-425</t>
  </si>
  <si>
    <t>01-2-04330-425</t>
  </si>
  <si>
    <t>01-2-04402-425</t>
  </si>
  <si>
    <t>01-2-04403-425</t>
  </si>
  <si>
    <t>01-2-04404-425</t>
  </si>
  <si>
    <t>01-2-04407-425</t>
  </si>
  <si>
    <t>01-2-04410-425</t>
  </si>
  <si>
    <t>01-2-04411-425</t>
  </si>
  <si>
    <t>01-2-04412-425</t>
  </si>
  <si>
    <t>01-2-04414-425</t>
  </si>
  <si>
    <t>01-2-04415-425</t>
  </si>
  <si>
    <t>01-2-04690-425</t>
  </si>
  <si>
    <t>01-2-04700-425</t>
  </si>
  <si>
    <t>01-2-04915-425</t>
  </si>
  <si>
    <t>01-2-04925-425</t>
  </si>
  <si>
    <t>01-2-04926-425</t>
  </si>
  <si>
    <t>01-2-04940-425</t>
  </si>
  <si>
    <t>01-2-04968-425</t>
  </si>
  <si>
    <t>01-2-04980-425</t>
  </si>
  <si>
    <t>01-2-04990-425</t>
  </si>
  <si>
    <t>01-2-04992-425</t>
  </si>
  <si>
    <t>02-2-02500-425</t>
  </si>
  <si>
    <t>01-2-04406-425</t>
  </si>
  <si>
    <t>05060</t>
  </si>
  <si>
    <t>01-2-04414-500</t>
  </si>
  <si>
    <t>01-2-04700-500</t>
  </si>
  <si>
    <t>00160</t>
  </si>
  <si>
    <t>00460</t>
  </si>
  <si>
    <t>00470</t>
  </si>
  <si>
    <t>00480</t>
  </si>
  <si>
    <t>00640</t>
  </si>
  <si>
    <t>00750</t>
  </si>
  <si>
    <t>00860</t>
  </si>
  <si>
    <t>00970</t>
  </si>
  <si>
    <t>01080</t>
  </si>
  <si>
    <t>01190</t>
  </si>
  <si>
    <t>01300</t>
  </si>
  <si>
    <t>01410</t>
  </si>
  <si>
    <t>01520</t>
  </si>
  <si>
    <t>01620</t>
  </si>
  <si>
    <t>01720</t>
  </si>
  <si>
    <t>01820</t>
  </si>
  <si>
    <t>02280</t>
  </si>
  <si>
    <t>02380</t>
  </si>
  <si>
    <t>02470</t>
  </si>
  <si>
    <t>02560</t>
  </si>
  <si>
    <t>03400</t>
  </si>
  <si>
    <t>03460</t>
  </si>
  <si>
    <t>03470</t>
  </si>
  <si>
    <t>03510</t>
  </si>
  <si>
    <t>03610</t>
  </si>
  <si>
    <t>03710</t>
  </si>
  <si>
    <t>03810</t>
  </si>
  <si>
    <t>03880</t>
  </si>
  <si>
    <t>03890</t>
  </si>
  <si>
    <t>03900</t>
  </si>
  <si>
    <t>03910</t>
  </si>
  <si>
    <t>03920</t>
  </si>
  <si>
    <t>03930</t>
  </si>
  <si>
    <t>03940</t>
  </si>
  <si>
    <t>03950</t>
  </si>
  <si>
    <t>03960</t>
  </si>
  <si>
    <t>03970</t>
  </si>
  <si>
    <t>04010</t>
  </si>
  <si>
    <t>04080</t>
  </si>
  <si>
    <t>04090</t>
  </si>
  <si>
    <t>04100</t>
  </si>
  <si>
    <t>04110</t>
  </si>
  <si>
    <t>04120</t>
  </si>
  <si>
    <t>04130</t>
  </si>
  <si>
    <t>04140</t>
  </si>
  <si>
    <t>04150</t>
  </si>
  <si>
    <t>04160</t>
  </si>
  <si>
    <t>04170</t>
  </si>
  <si>
    <t>04180</t>
  </si>
  <si>
    <t>04220</t>
  </si>
  <si>
    <t>04320</t>
  </si>
  <si>
    <t>04420</t>
  </si>
  <si>
    <t>04520</t>
  </si>
  <si>
    <t>04620</t>
  </si>
  <si>
    <t>04720</t>
  </si>
  <si>
    <t>04820</t>
  </si>
  <si>
    <t>04920</t>
  </si>
  <si>
    <t>05020</t>
  </si>
  <si>
    <t>05120</t>
  </si>
  <si>
    <t>05220</t>
  </si>
  <si>
    <t>05320</t>
  </si>
  <si>
    <t>05360</t>
  </si>
  <si>
    <t>05420</t>
  </si>
  <si>
    <t>05520</t>
  </si>
  <si>
    <t>05620</t>
  </si>
  <si>
    <t>05720</t>
  </si>
  <si>
    <t>05790</t>
  </si>
  <si>
    <t>05800</t>
  </si>
  <si>
    <t>05810</t>
  </si>
  <si>
    <t>05820</t>
  </si>
  <si>
    <t>05830</t>
  </si>
  <si>
    <t>05840</t>
  </si>
  <si>
    <t>05850</t>
  </si>
  <si>
    <t>05860</t>
  </si>
  <si>
    <t>05870</t>
  </si>
  <si>
    <t>05880</t>
  </si>
  <si>
    <t>05920</t>
  </si>
  <si>
    <t>05990</t>
  </si>
  <si>
    <t>06000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</si>
  <si>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</si>
  <si>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</si>
  <si>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</si>
  <si>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</si>
  <si>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</si>
  <si>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</si>
  <si>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</si>
  <si>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</si>
  <si>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06120</t>
  </si>
  <si>
    <t>06220</t>
  </si>
  <si>
    <t>06320</t>
  </si>
  <si>
    <t>06420</t>
  </si>
  <si>
    <t>01-2-04315-425</t>
  </si>
  <si>
    <t>06510</t>
  </si>
  <si>
    <t>Transportation received from Individuals (Early Childhood)</t>
  </si>
  <si>
    <t>Postsecondary Receipts</t>
  </si>
  <si>
    <t>Medicad in Public Schools</t>
  </si>
  <si>
    <t>Title I, Part 1003G, School Improvement Grants (SIG)</t>
  </si>
  <si>
    <t>Career Education</t>
  </si>
  <si>
    <t>Mileage to Parents (Early Childhood only)</t>
  </si>
  <si>
    <t>01-1-01325-000</t>
  </si>
  <si>
    <t>01-1-01925-000</t>
  </si>
  <si>
    <t>01-1-01950-000</t>
  </si>
  <si>
    <t>01-1-03551-000</t>
  </si>
  <si>
    <t>01-1-04215-000</t>
  </si>
  <si>
    <t>01-1-04450-000</t>
  </si>
  <si>
    <t>01-2-01190-332</t>
  </si>
  <si>
    <t>01-2-02765-200</t>
  </si>
  <si>
    <t>01-1-01215-000</t>
  </si>
  <si>
    <t>Voluntary Terminations</t>
  </si>
  <si>
    <t>CAREER ACADEMY PROGRAMS (RULE 47)</t>
  </si>
  <si>
    <t>MEDICAD in Public Schools</t>
  </si>
  <si>
    <t>01-2-01100-284</t>
  </si>
  <si>
    <t>Total Non-Revenue Receipts</t>
  </si>
  <si>
    <t>GRAND TOTAL OF ALL RECEIPTS</t>
  </si>
  <si>
    <t xml:space="preserve"> LOCAL RECEIPTS (1000)</t>
  </si>
  <si>
    <t xml:space="preserve"> (Add 1110 through 1990)</t>
  </si>
  <si>
    <t xml:space="preserve"> (Add 3120 through 3990)</t>
  </si>
  <si>
    <t xml:space="preserve"> (Add 4200 through 4999) </t>
  </si>
  <si>
    <t xml:space="preserve"> (Add 5300 through 5690)</t>
  </si>
  <si>
    <t>COUNTY RECEIPTS (2000)</t>
  </si>
  <si>
    <t>STATE RECEIPTS (3000)</t>
  </si>
  <si>
    <t>FEDERAL RECEIPTS (4000)</t>
  </si>
  <si>
    <t>NON-REVENUE RECEIPTS (5000)</t>
  </si>
  <si>
    <t xml:space="preserve">Total Career Academy Programs (Rule 47) </t>
  </si>
  <si>
    <t>SUPPORT SERVICES - BUSINESS</t>
  </si>
  <si>
    <t>Total MEDICAD in Public Schools</t>
  </si>
  <si>
    <t xml:space="preserve"> LOCAL RECEIPTS</t>
  </si>
  <si>
    <t xml:space="preserve"> NON REVENUE RECEIPTS</t>
  </si>
  <si>
    <t>TOTAL RECEIPTS (Add 1410 and 5000)</t>
  </si>
  <si>
    <t xml:space="preserve"> (Add 5500 and 5690)</t>
  </si>
  <si>
    <t>Transfers From Other Funds (As Expensed from the General Fund)</t>
  </si>
  <si>
    <t xml:space="preserve"> Total Support Services - Business</t>
  </si>
  <si>
    <t xml:space="preserve"> (Add 400 through 500)</t>
  </si>
  <si>
    <t>TRANSFERS</t>
  </si>
  <si>
    <t>LOCAL RECEIPTS</t>
  </si>
  <si>
    <t xml:space="preserve"> SUPPORT SERVICES - BUSINESS</t>
  </si>
  <si>
    <t xml:space="preserve"> TOTAL RECEIPTS</t>
  </si>
  <si>
    <t xml:space="preserve"> (Add 1410 and 5500)</t>
  </si>
  <si>
    <t xml:space="preserve"> TOTAL DISBURSEMENTS</t>
  </si>
  <si>
    <t xml:space="preserve"> (Add 200 and 759)</t>
  </si>
  <si>
    <t>01-2-01115-100</t>
  </si>
  <si>
    <t>01-2-01115-130</t>
  </si>
  <si>
    <t>01-2-01115-200</t>
  </si>
  <si>
    <t>01-2-01115-284</t>
  </si>
  <si>
    <t>01-2-01115-300</t>
  </si>
  <si>
    <t>01-2-01115-382</t>
  </si>
  <si>
    <t>01-2-01115-400</t>
  </si>
  <si>
    <t>01-2-01115-420</t>
  </si>
  <si>
    <t>01-2-01115-425</t>
  </si>
  <si>
    <t>01-2-01115-500</t>
  </si>
  <si>
    <t>01-2-01115-600</t>
  </si>
  <si>
    <t>01-2-01115-000</t>
  </si>
  <si>
    <t>01-2-03500-284</t>
  </si>
  <si>
    <t>01-2-03400-100</t>
  </si>
  <si>
    <t>01-2-03400-130</t>
  </si>
  <si>
    <t>01-2-03400-200</t>
  </si>
  <si>
    <t>01-2-03400-284</t>
  </si>
  <si>
    <t>01-2-03400-300</t>
  </si>
  <si>
    <t>01-2-03400-382</t>
  </si>
  <si>
    <t>01-2-03400-400</t>
  </si>
  <si>
    <t>01-2-03400-425</t>
  </si>
  <si>
    <t>01-2-03400-500</t>
  </si>
  <si>
    <t>01-2-03400-600</t>
  </si>
  <si>
    <t>01-2-03400-000</t>
  </si>
  <si>
    <t>01-2-01125-284</t>
  </si>
  <si>
    <t>01-2-01150-284</t>
  </si>
  <si>
    <t>01-2-01160-284</t>
  </si>
  <si>
    <t>01-2-01190-284</t>
  </si>
  <si>
    <t>01-2-01195-284</t>
  </si>
  <si>
    <t>01-2-01200-284</t>
  </si>
  <si>
    <t>01-2-02100-284</t>
  </si>
  <si>
    <t>01-2-02150-284</t>
  </si>
  <si>
    <t>01-2-02212-284</t>
  </si>
  <si>
    <t>01-2-02222-284</t>
  </si>
  <si>
    <t>01-2-02520-284</t>
  </si>
  <si>
    <t>01-2-02600-284</t>
  </si>
  <si>
    <t>01-2-02760-284</t>
  </si>
  <si>
    <t>01-2-02765-284</t>
  </si>
  <si>
    <t>01-2-02800-284</t>
  </si>
  <si>
    <t>01-2-03000-285</t>
  </si>
  <si>
    <t>01-2-04450-100</t>
  </si>
  <si>
    <t>01-2-04450-130</t>
  </si>
  <si>
    <t>01-2-04450-200</t>
  </si>
  <si>
    <t>01-2-04450-300</t>
  </si>
  <si>
    <t>01-2-04450-382</t>
  </si>
  <si>
    <t>01-2-04450-400</t>
  </si>
  <si>
    <t>01-2-04450-425</t>
  </si>
  <si>
    <t>01-2-04450-500</t>
  </si>
  <si>
    <t>01-2-04450-600</t>
  </si>
  <si>
    <t>01-2-04450-000</t>
  </si>
  <si>
    <t>00520</t>
  </si>
  <si>
    <t>1000 FUNCTION - ALL INSTRUCTION</t>
  </si>
  <si>
    <t>GENERAL EDUCATION INSTRUCTIONAL SERVICES TO SCHOOLS</t>
  </si>
  <si>
    <t>(NON-SPECIAL EDUCATION)</t>
  </si>
  <si>
    <t>Code</t>
  </si>
  <si>
    <t>Object</t>
  </si>
  <si>
    <t>[Non-Special Education] (Add 100 through 600)</t>
  </si>
  <si>
    <t>Total Career Academy Programs (Rule 47) (Add 110 through 600)</t>
  </si>
  <si>
    <t>Total Regular Instructional Programs  School Age (Flex)</t>
  </si>
  <si>
    <t xml:space="preserve">LIMITED ENGLISH PROFICIENCY PROGRAMS  </t>
  </si>
  <si>
    <t>(Do not include Federal Disbursements)</t>
  </si>
  <si>
    <t>Total Limited English Proficiency Programs (Add 100 through 600)</t>
  </si>
  <si>
    <t>Total Poverty Programs (Add 100 through 600)</t>
  </si>
  <si>
    <t xml:space="preserve">EARLY CHILDHOOD EDUCATIONAL PROGRAMS (Do not include expenditures of </t>
  </si>
  <si>
    <t>state or federal grant funds)</t>
  </si>
  <si>
    <t>Total Early Childhood Educational Programs (Add 100 through 600)</t>
  </si>
  <si>
    <t xml:space="preserve">Total Regular Instructional Programs  Below Age Five (Flex)   </t>
  </si>
  <si>
    <t>SPECIAL EDUCATION PROGRAMS AND SERVICES TO SCHOOLS</t>
  </si>
  <si>
    <t>2100 FUNCTION-STUDENT NON-INSTRUCTIONAL (SUPPORT) SERVICES AND</t>
  </si>
  <si>
    <t>PROGRAMS TO SCHOOLS</t>
  </si>
  <si>
    <t xml:space="preserve">Total Student Non-Instructional (Support) Services and </t>
  </si>
  <si>
    <t>Programs to Schools (Add 100 through 600)</t>
  </si>
  <si>
    <t>2150 FUNCTION - SUPPORT SERVICES - PUPILS - SAFETY &amp; SECURITY</t>
  </si>
  <si>
    <t xml:space="preserve">Total Support Services - Pupils - Safety &amp; Security  </t>
  </si>
  <si>
    <t>2200 FUNCTION - SUPPORT SERVICES STAFF</t>
  </si>
  <si>
    <t>STAFF DEVELOPMENT AND IN-SERVICE TO SCHOOLS</t>
  </si>
  <si>
    <t xml:space="preserve">Total Staff Development and In-Service to Schools </t>
  </si>
  <si>
    <t>PRODUCTION AND MEDIA SERVICES TO SCHOOLS</t>
  </si>
  <si>
    <t>Total Support Services Staff (Add 2212 and 2222)</t>
  </si>
  <si>
    <t>2300 FUNCTION - GOVERNANCE AND GENERAL ADMINISTRATION</t>
  </si>
  <si>
    <t>BOARD OF CONTROL</t>
  </si>
  <si>
    <t>Total Board of Control (Add 100 through 600)</t>
  </si>
  <si>
    <t>Total General Administration (Add 100 through 600)</t>
  </si>
  <si>
    <t>2500 FUNCTION - SUPPORT SERVICES</t>
  </si>
  <si>
    <t>Total Building and Sites (Add 500 through 600)</t>
  </si>
  <si>
    <t>VEHICLE ACQUISITION AND MAINTENANCE OTHER THAN PUPIL</t>
  </si>
  <si>
    <t>TRANSPORTATION VEHICLES</t>
  </si>
  <si>
    <t xml:space="preserve">Total Vehicle Acquisition and Maintenance Other Than </t>
  </si>
  <si>
    <t>Pupil Transportation Vehicles (Add 100 through 600)</t>
  </si>
  <si>
    <t xml:space="preserve">2600 FUNCTION - SUPPORT SERVICES, MAINTENANCE AND OPERATION OF </t>
  </si>
  <si>
    <t xml:space="preserve">           BUILDING(S) AND SITE(S)</t>
  </si>
  <si>
    <t xml:space="preserve">Total Maintenance and Operation of Building(s) and </t>
  </si>
  <si>
    <t>Site(s) (Add 100 through 600)</t>
  </si>
  <si>
    <t>2700 FUNCTION - SUPPORT SERVICES - PUPIL TRANSPORTATION</t>
  </si>
  <si>
    <t>2800 FUNCTION - ADMINISTRATIVE SERVICES AND SUPPORT TO SCHOOLS</t>
  </si>
  <si>
    <t>2900 FUNCTION - MATERIALS AND EQUIPMENT SERVICES TO SCHOOLS</t>
  </si>
  <si>
    <t>Total Materials and Equipment Services (Add 100 through 600)</t>
  </si>
  <si>
    <t>3000 FUNCTION - COMMUNITY SERVICES</t>
  </si>
  <si>
    <t>3500 FUNCTION - STATE CATEGORICAL PROGRAMS</t>
  </si>
  <si>
    <r>
      <t>3550 FUNCTION - CORE SERVICES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&amp; TECHNOLOGY INFRASTRUCTURE</t>
    </r>
  </si>
  <si>
    <t>STAFF DEVELOPMENT</t>
  </si>
  <si>
    <t>Total Staff Development (Add 100 through 600)</t>
  </si>
  <si>
    <t>TECHNOLOGY</t>
  </si>
  <si>
    <t>Total Technology (Add 100 through 600)</t>
  </si>
  <si>
    <t>INSTRUCTIONAL MATERIALS</t>
  </si>
  <si>
    <t>Total Instructional Materials (Add 100 through 600)</t>
  </si>
  <si>
    <t>TECHNOLOGY INFRASTRUCTURE</t>
  </si>
  <si>
    <t>Total Technology Infrastructure (Add 100 through 600)</t>
  </si>
  <si>
    <t xml:space="preserve">Total Core Services &amp; Technology Infrastructure </t>
  </si>
  <si>
    <t>(Add 3552, 3554, 3556 and 3558)</t>
  </si>
  <si>
    <t>4000 FUNCTION - FEDERAL PROGRAMS</t>
  </si>
  <si>
    <t xml:space="preserve">TITLE I, PART A  NCLB  </t>
  </si>
  <si>
    <t>IMPROVING ACADEMIC ACHIEVEMENT OF THE DISADVANTAGED</t>
  </si>
  <si>
    <t xml:space="preserve">Total Title I, Part A NCLB Improving Academic Achievement of </t>
  </si>
  <si>
    <t>the Disadvantaged  (Add 100 through 4899)</t>
  </si>
  <si>
    <t xml:space="preserve">TITLE I, PART D, SUBPART 2   </t>
  </si>
  <si>
    <t>EDUCATION OF NEGLECTED, DELINQUENT OR AT-RISK YOUTH</t>
  </si>
  <si>
    <t xml:space="preserve">Total Title l, Part D, Subpart 2      </t>
  </si>
  <si>
    <t>Education of Neglected, Delinquent or At-Risk Youth    (Add 100 through 600)</t>
  </si>
  <si>
    <t>Total Title II, Part A  NCLB   Teacher Quality Grants (Add 100 through 600)</t>
  </si>
  <si>
    <t xml:space="preserve">TITLE II, PART B  NCLB  MATH &amp; SCIENCE PARTNERSHIPS </t>
  </si>
  <si>
    <t>Total Title II, Part B  NCLB    Math &amp; Science Partnerships</t>
  </si>
  <si>
    <t xml:space="preserve">TITLE VI  REAP (RURAL LOW INCOME SCHOOLS GRANTS - FROM NDE)  </t>
  </si>
  <si>
    <t xml:space="preserve">Total Title VI  REAP  (Rural Low Income Schools Grants - from NDE) </t>
  </si>
  <si>
    <t>Total IDEA Preschool (619) Base Allocation (Add 100 through 600)</t>
  </si>
  <si>
    <r>
      <t>Total IDEA Preschool (619) Base Allocation Transportation</t>
    </r>
    <r>
      <rPr>
        <sz val="11"/>
        <rFont val="Arial"/>
        <family val="2"/>
      </rPr>
      <t xml:space="preserve"> </t>
    </r>
  </si>
  <si>
    <t>Total IDEA  Enrollment/Poverty (611)(Add 100 through 600)</t>
  </si>
  <si>
    <t>Total IDEA   Early Intervening Services  (Add 100 through 600)</t>
  </si>
  <si>
    <t>Total IDEA Part B Proportionate Share (Add 100 through 600)</t>
  </si>
  <si>
    <t>Total IDEA Part C (Add 100 through 600)</t>
  </si>
  <si>
    <t>Total IDEA Special Projects (Add 100 through 600)</t>
  </si>
  <si>
    <t>Total MEDICAD in Public Schools (Add 110 through 600)</t>
  </si>
  <si>
    <t>Total Other Federal Non-Categorical Expenditures (Add 100 through 600)</t>
  </si>
  <si>
    <t xml:space="preserve">TITLE I, PART C  NCLB  MIGRANT EDUCATION </t>
  </si>
  <si>
    <t>Total Title l, Part C NCLB  Migrant Education  (Add 100 through 600)</t>
  </si>
  <si>
    <t>TITLE III NCLB LIMITED ENGLISH PROFICIENT GRANT</t>
  </si>
  <si>
    <t>Total Title lll NCLB  Limited English Proficient Grant (Add 100 through 600)</t>
  </si>
  <si>
    <t>TITLE III NCLB  IMMIGRANT EDUCATION</t>
  </si>
  <si>
    <t>Total Title lll NCLB  Immigrant Education (Add 100 through 600)</t>
  </si>
  <si>
    <t>Total Head Start (Add 100 through 600)</t>
  </si>
  <si>
    <t xml:space="preserve">TITLE I, SUBPART A OF PART B   NCLB  READING FIRST  </t>
  </si>
  <si>
    <t xml:space="preserve">Total Title I, Subpart A of Part B  NCLB   Reading First  </t>
  </si>
  <si>
    <t>TITLE IV, PART B  NCLB  21st CENTURY COMMUNITY LEARNING CENTERS</t>
  </si>
  <si>
    <t>Total Title IV, Part B  NCLB 21st Century Community Learning Centers</t>
  </si>
  <si>
    <t xml:space="preserve">Total Adult Basic Education  (Add 100 through 600)  </t>
  </si>
  <si>
    <t>TITLE II, PART D  NCLB  TECHNOLOGY</t>
  </si>
  <si>
    <t>ENHANCING EDUCATION THROUGH TECHNOLOGY</t>
  </si>
  <si>
    <t xml:space="preserve">Total Title II, Part D NCLB Technology </t>
  </si>
  <si>
    <t xml:space="preserve">Enhancing Education Through Technology (Add 100 through 600)  </t>
  </si>
  <si>
    <t>OTHER FEDERAL CATEGORICAL EXPENDITURES</t>
  </si>
  <si>
    <t>Total  Other Federal Categorical Expenditures (Add 100 through 600)</t>
  </si>
  <si>
    <t>REAP   (SMALL RURAL SCHOOL ACHIEVEMENT GRANTS FROM USDE)</t>
  </si>
  <si>
    <t xml:space="preserve">Total  REAP  (Small Rural School Achievement Grants from USDE)  </t>
  </si>
  <si>
    <t>5000 FUNCTION - DEBT SERVICES</t>
  </si>
  <si>
    <t xml:space="preserve"> Total Debt Services (Add 605 through 620)</t>
  </si>
  <si>
    <r>
      <rPr>
        <b/>
        <sz val="11"/>
        <rFont val="Arial"/>
        <family val="2"/>
      </rPr>
      <t>20500 TOTAL DISBURSEMENTS</t>
    </r>
    <r>
      <rPr>
        <sz val="11"/>
        <rFont val="Arial"/>
        <family val="2"/>
      </rPr>
      <t xml:space="preserve"> </t>
    </r>
  </si>
  <si>
    <t xml:space="preserve">    (402) 471-0526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</si>
  <si>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</si>
  <si>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</si>
  <si>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</si>
  <si>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</si>
  <si>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</si>
  <si>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</si>
  <si>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</si>
  <si>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</si>
  <si>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</si>
  <si>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</si>
  <si>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</si>
  <si>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</si>
  <si>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</si>
  <si>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</si>
  <si>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</si>
  <si>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06670</t>
  </si>
  <si>
    <t>06680</t>
  </si>
  <si>
    <t>06690</t>
  </si>
  <si>
    <t>06700</t>
  </si>
  <si>
    <t>06710</t>
  </si>
  <si>
    <t>06720</t>
  </si>
  <si>
    <t>06730</t>
  </si>
  <si>
    <t>06740</t>
  </si>
  <si>
    <t>06750</t>
  </si>
  <si>
    <t>06760</t>
  </si>
  <si>
    <t>06770</t>
  </si>
  <si>
    <t>01-2-03552-000</t>
  </si>
  <si>
    <t>Total Technology</t>
  </si>
  <si>
    <t>01-2-03554-000</t>
  </si>
  <si>
    <t>01-2-03554-100</t>
  </si>
  <si>
    <t>01-2-03552-100</t>
  </si>
  <si>
    <t>Total Instructional Materials</t>
  </si>
  <si>
    <t>01-2-03556-100</t>
  </si>
  <si>
    <t>Total Technology Infrastructure</t>
  </si>
  <si>
    <t>06780</t>
  </si>
  <si>
    <t>06790</t>
  </si>
  <si>
    <t>06800</t>
  </si>
  <si>
    <t>06810</t>
  </si>
  <si>
    <t>06820</t>
  </si>
  <si>
    <t>06830</t>
  </si>
  <si>
    <t>06840</t>
  </si>
  <si>
    <t>06850</t>
  </si>
  <si>
    <t>06860</t>
  </si>
  <si>
    <t>06870</t>
  </si>
  <si>
    <t>06880</t>
  </si>
  <si>
    <t>06890</t>
  </si>
  <si>
    <t>06900</t>
  </si>
  <si>
    <t>06910</t>
  </si>
  <si>
    <t>06920</t>
  </si>
  <si>
    <t>06930</t>
  </si>
  <si>
    <t>06940</t>
  </si>
  <si>
    <t>06950</t>
  </si>
  <si>
    <t>06960</t>
  </si>
  <si>
    <t>01-2-03558-100</t>
  </si>
  <si>
    <t>01-2-03552-130</t>
  </si>
  <si>
    <t>01-2-03552-200</t>
  </si>
  <si>
    <t>01-2-03552-284</t>
  </si>
  <si>
    <t>01-2-03552-300</t>
  </si>
  <si>
    <t>01-2-03552-382</t>
  </si>
  <si>
    <t>01-2-03552-400</t>
  </si>
  <si>
    <t>01-2-03552-500</t>
  </si>
  <si>
    <t>01-2-03552-600</t>
  </si>
  <si>
    <t>01-2-03554-130</t>
  </si>
  <si>
    <t>01-2-03554-200</t>
  </si>
  <si>
    <t>01-2-03554-284</t>
  </si>
  <si>
    <t>01-2-03554-300</t>
  </si>
  <si>
    <t>01-2-03554-382</t>
  </si>
  <si>
    <t>01-2-03554-400</t>
  </si>
  <si>
    <t>01-2-03554-500</t>
  </si>
  <si>
    <t>01-2-03554-600</t>
  </si>
  <si>
    <t>01-2-03556-130</t>
  </si>
  <si>
    <t>01-2-03556-200</t>
  </si>
  <si>
    <t>01-2-03556-284</t>
  </si>
  <si>
    <t>01-2-03556-300</t>
  </si>
  <si>
    <t>01-2-03556-382</t>
  </si>
  <si>
    <t>01-2-03556-400</t>
  </si>
  <si>
    <t>01-2-03556-425</t>
  </si>
  <si>
    <t>01-2-03556-500</t>
  </si>
  <si>
    <t>01-2-03556-600</t>
  </si>
  <si>
    <t>01-2-03556-000</t>
  </si>
  <si>
    <t>01-2-03558-130</t>
  </si>
  <si>
    <t>01-2-03558-200</t>
  </si>
  <si>
    <t>01-2-03558-284</t>
  </si>
  <si>
    <t>01-2-03558-300</t>
  </si>
  <si>
    <t>01-2-03558-382</t>
  </si>
  <si>
    <t>01-2-03558-400</t>
  </si>
  <si>
    <t>01-2-03558-500</t>
  </si>
  <si>
    <t>01-2-03558-600</t>
  </si>
  <si>
    <t>01-2-03558-000</t>
  </si>
  <si>
    <t>01-2-03550-000</t>
  </si>
  <si>
    <t>06970</t>
  </si>
  <si>
    <t>01-2-04950-100</t>
  </si>
  <si>
    <t>01-2-04950-130</t>
  </si>
  <si>
    <t>01-2-04950-200</t>
  </si>
  <si>
    <t>01-2-04950-382</t>
  </si>
  <si>
    <t>01-2-04950-300</t>
  </si>
  <si>
    <t>01-2-04950-400</t>
  </si>
  <si>
    <t>01-2-04950-425</t>
  </si>
  <si>
    <t>01-2-04950-500</t>
  </si>
  <si>
    <t>01-2-04950-600</t>
  </si>
  <si>
    <t>01-2-04950-000</t>
  </si>
  <si>
    <t>01-2-04985-100</t>
  </si>
  <si>
    <t>01-2-04985-130</t>
  </si>
  <si>
    <t>01-2-04985-200</t>
  </si>
  <si>
    <t>01-2-04985-300</t>
  </si>
  <si>
    <t>01-2-04985-382</t>
  </si>
  <si>
    <t>01-2-04985-400</t>
  </si>
  <si>
    <t>01-2-04985-425</t>
  </si>
  <si>
    <t>01-2-04985-500</t>
  </si>
  <si>
    <t>01-2-04985-600</t>
  </si>
  <si>
    <t>01-2-04985-000</t>
  </si>
  <si>
    <t>06980</t>
  </si>
  <si>
    <t>06990</t>
  </si>
  <si>
    <t>07000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</si>
  <si>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</si>
  <si>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</si>
  <si>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</si>
  <si>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</si>
  <si>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</si>
  <si>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</si>
  <si>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</si>
  <si>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</si>
  <si>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</si>
  <si>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</si>
  <si>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</si>
  <si>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</si>
  <si>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</si>
  <si>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</si>
  <si>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</si>
  <si>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</si>
  <si>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</si>
  <si>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</si>
  <si>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</si>
  <si>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</si>
  <si>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</si>
  <si>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</si>
  <si>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</si>
  <si>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</si>
  <si>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</si>
  <si>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01-2-02900-100</t>
  </si>
  <si>
    <t>01-2-02900-130</t>
  </si>
  <si>
    <t>01-2-02900-200</t>
  </si>
  <si>
    <t>01-2-02900-284</t>
  </si>
  <si>
    <t>01-2-02900-300</t>
  </si>
  <si>
    <t>01-2-02900-382</t>
  </si>
  <si>
    <t>01-2-02900-400</t>
  </si>
  <si>
    <t>01-2-02900-500</t>
  </si>
  <si>
    <t>01-2-02900-600</t>
  </si>
  <si>
    <t>01-2-02900-000</t>
  </si>
  <si>
    <t>Total Materials and Equipment Services</t>
  </si>
  <si>
    <t>For the Fiscal Year Ended on August 31, 2017</t>
  </si>
  <si>
    <t xml:space="preserve">Check the box that best represents the receipt of E-Rate funds for the 2016/17 fiscal year:  </t>
  </si>
  <si>
    <r>
      <t xml:space="preserve">Tuition Receipts for Classes </t>
    </r>
    <r>
      <rPr>
        <sz val="9"/>
        <rFont val="Arial"/>
        <family val="2"/>
      </rPr>
      <t>(School Bus Driver Training, etc.</t>
    </r>
    <r>
      <rPr>
        <sz val="8"/>
        <rFont val="Arial"/>
        <family val="2"/>
      </rPr>
      <t>)</t>
    </r>
  </si>
  <si>
    <t>Personal Property Tax Credit</t>
  </si>
  <si>
    <t>Nebraska Innovation Grant Program</t>
  </si>
  <si>
    <t xml:space="preserve"> EARLY CHILDHOOD SPECIAL EDUCATION INSTRUCTIONAL PROGRAMS   AGES 3-5</t>
  </si>
  <si>
    <t>Total Early Childhood Special Education Instructional Programs   Ages 3-5</t>
  </si>
  <si>
    <t xml:space="preserve"> EARLY CHILDHOOD SPECIAL EDUCATION INSTRUCTIONAL PROGRAMS   AGES 0-2</t>
  </si>
  <si>
    <t>Total Early Childhood Special Education Instructional Programs   Ages 0-2</t>
  </si>
  <si>
    <t>SPECIAL EDUCATION PROGRAMS - UNIFIED SPORTS</t>
  </si>
  <si>
    <t>Total Special Education Programs - Unified Sports</t>
  </si>
  <si>
    <t>TOTAL REGULAR INSTRUCTIONAL PROGRAMS  SCHOOL AGE (FLEX)</t>
  </si>
  <si>
    <t xml:space="preserve">REGULAR INSTRUCTIONAL PROGRAMS  BELOW AGE FIVE   (FLEX)   </t>
  </si>
  <si>
    <t>01-1-03132-000</t>
  </si>
  <si>
    <t>2016/17</t>
  </si>
  <si>
    <t>Nebraska Innovative Grant Program</t>
  </si>
  <si>
    <t>01-1-03575-000</t>
  </si>
  <si>
    <t>01-2-01292-100</t>
  </si>
  <si>
    <t>01-2-01292-130</t>
  </si>
  <si>
    <t>01-2-01292-200</t>
  </si>
  <si>
    <t>01-2-01292-284</t>
  </si>
  <si>
    <t>01-2-01292-300</t>
  </si>
  <si>
    <t>01-2-01292-382</t>
  </si>
  <si>
    <t>01-2-01292-400</t>
  </si>
  <si>
    <t>01-2-01292-420</t>
  </si>
  <si>
    <t>01-2-01292-425</t>
  </si>
  <si>
    <t>01-2-01292-500</t>
  </si>
  <si>
    <t>01-2-01292-600</t>
  </si>
  <si>
    <t>01-2-01292-000</t>
  </si>
  <si>
    <t>Total Early Childhood Special Education Instructional Programs  Ages 0-2</t>
  </si>
  <si>
    <t>Total Early Childhood Special Education Instructional Programs  Ages 3-5</t>
  </si>
  <si>
    <t>01-2-01280-100</t>
  </si>
  <si>
    <t>01-2-01280-130</t>
  </si>
  <si>
    <t>01-2-01280-200</t>
  </si>
  <si>
    <t>01-2-01280-284</t>
  </si>
  <si>
    <t>01-2-01280-300</t>
  </si>
  <si>
    <t>01-2-01280-382</t>
  </si>
  <si>
    <t>01-2-01280-400</t>
  </si>
  <si>
    <t>01-2-01280-420</t>
  </si>
  <si>
    <t>01-2-01280-425</t>
  </si>
  <si>
    <t>01-2-01280-500</t>
  </si>
  <si>
    <t>01-2-01280-600</t>
  </si>
  <si>
    <t>01-2-01280-000</t>
  </si>
  <si>
    <t>01-2-01291-100</t>
  </si>
  <si>
    <t>01-2-01291-130</t>
  </si>
  <si>
    <t>01-2-01291-200</t>
  </si>
  <si>
    <t>01-2-01291-284</t>
  </si>
  <si>
    <t>01-2-01291-300</t>
  </si>
  <si>
    <t>01-2-01291-382</t>
  </si>
  <si>
    <t>01-2-01291-400</t>
  </si>
  <si>
    <t>01-2-01291-420</t>
  </si>
  <si>
    <t>01-2-01291-425</t>
  </si>
  <si>
    <t>01-2-01291-500</t>
  </si>
  <si>
    <t>01-2-01291-600</t>
  </si>
  <si>
    <t>01-2-01291-000</t>
  </si>
  <si>
    <t>Due Date:  1-31-18</t>
  </si>
  <si>
    <t xml:space="preserve">(Add 1100, 1115, 1125, 1150, 1160, 1190, 1195, 1200, 1280, 1291, 1292,  2100, 2150, </t>
  </si>
  <si>
    <t>2200,  2300, 2500, 2600, 2700, 2800, 2900, 2910, 3000, 3400, 3500, 3550, 4000, and 5000)</t>
  </si>
  <si>
    <t>Revised: 12-6-17</t>
  </si>
  <si>
    <t>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</si>
</sst>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u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36"/>
      <name val="Arial"/>
      <family val="2"/>
    </font>
    <font>
      <u/>
      <sz val="10.55"/>
      <color indexed="12"/>
      <name val="Arial"/>
      <family val="2"/>
    </font>
    <font>
      <sz val="8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rgb="FFFF0000"/>
      <name val="Arial"/>
      <family val="2"/>
    </font>
    <font>
      <u/>
      <sz val="9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u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i/>
      <u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1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trike/>
      <sz val="11"/>
      <name val="Calibri"/>
      <family val="2"/>
      <scheme val="minor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43" fontId="40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Border="1"/>
    <xf numFmtId="0" fontId="0" fillId="0" borderId="0" xfId="0" applyFill="1"/>
    <xf numFmtId="0" fontId="8" fillId="0" borderId="0" xfId="0" applyFont="1"/>
    <xf numFmtId="0" fontId="4" fillId="0" borderId="0" xfId="192" applyFont="1" applyFill="1" applyProtection="1">
      <protection hidden="1"/>
    </xf>
    <xf numFmtId="0" fontId="12" fillId="0" borderId="0" xfId="192" applyFont="1" applyFill="1" applyProtection="1">
      <protection hidden="1"/>
    </xf>
    <xf numFmtId="0" fontId="4" fillId="0" borderId="0" xfId="27" applyFont="1" applyFill="1" applyProtection="1">
      <protection hidden="1"/>
    </xf>
    <xf numFmtId="0" fontId="4" fillId="0" borderId="0" xfId="192" applyFont="1" applyFill="1" applyAlignment="1" applyProtection="1">
      <protection hidden="1"/>
    </xf>
    <xf numFmtId="0" fontId="18" fillId="0" borderId="0" xfId="192" applyFont="1" applyFill="1" applyProtection="1">
      <protection hidden="1"/>
    </xf>
    <xf numFmtId="0" fontId="19" fillId="0" borderId="0" xfId="192" applyFont="1" applyFill="1" applyProtection="1">
      <protection hidden="1"/>
    </xf>
    <xf numFmtId="0" fontId="18" fillId="0" borderId="0" xfId="192" applyFont="1" applyFill="1" applyAlignment="1" applyProtection="1">
      <protection hidden="1"/>
    </xf>
    <xf numFmtId="0" fontId="4" fillId="0" borderId="0" xfId="192" applyFont="1" applyFill="1" applyBorder="1" applyProtection="1">
      <protection hidden="1"/>
    </xf>
    <xf numFmtId="0" fontId="12" fillId="0" borderId="0" xfId="27" applyFont="1" applyFill="1" applyProtection="1">
      <protection hidden="1"/>
    </xf>
    <xf numFmtId="0" fontId="8" fillId="0" borderId="0" xfId="0" applyFont="1" applyProtection="1"/>
    <xf numFmtId="0" fontId="8" fillId="0" borderId="2" xfId="0" applyFont="1" applyBorder="1" applyAlignment="1" applyProtection="1">
      <alignment horizontal="center"/>
      <protection locked="0"/>
    </xf>
    <xf numFmtId="2" fontId="1" fillId="0" borderId="0" xfId="0" applyNumberFormat="1" applyFont="1" applyFill="1"/>
    <xf numFmtId="49" fontId="20" fillId="0" borderId="0" xfId="192" applyNumberFormat="1" applyFont="1" applyFill="1" applyProtection="1">
      <protection hidden="1"/>
    </xf>
    <xf numFmtId="49" fontId="20" fillId="0" borderId="0" xfId="4" applyNumberFormat="1" applyFont="1" applyFill="1" applyAlignment="1">
      <alignment horizontal="left"/>
    </xf>
    <xf numFmtId="49" fontId="20" fillId="0" borderId="0" xfId="4" applyNumberFormat="1" applyFont="1" applyFill="1"/>
    <xf numFmtId="0" fontId="0" fillId="0" borderId="0" xfId="0" applyProtection="1"/>
    <xf numFmtId="0" fontId="8" fillId="0" borderId="0" xfId="0" applyFont="1" applyBorder="1" applyAlignment="1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12" fillId="0" borderId="0" xfId="192" applyFont="1" applyFill="1" applyProtection="1"/>
    <xf numFmtId="0" fontId="1" fillId="0" borderId="0" xfId="192" applyFont="1" applyFill="1" applyAlignment="1" applyProtection="1"/>
    <xf numFmtId="0" fontId="12" fillId="0" borderId="0" xfId="27" applyFont="1" applyFill="1" applyProtection="1"/>
    <xf numFmtId="0" fontId="4" fillId="0" borderId="0" xfId="192" applyFont="1" applyFill="1" applyAlignment="1" applyProtection="1"/>
    <xf numFmtId="0" fontId="21" fillId="0" borderId="0" xfId="0" applyFont="1" applyProtection="1"/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22" fillId="0" borderId="0" xfId="0" applyFont="1" applyFill="1" applyProtection="1"/>
    <xf numFmtId="0" fontId="22" fillId="0" borderId="0" xfId="0" applyFont="1" applyFill="1" applyAlignment="1" applyProtection="1">
      <alignment horizontal="left"/>
    </xf>
    <xf numFmtId="0" fontId="21" fillId="0" borderId="0" xfId="192" applyFont="1" applyFill="1" applyProtection="1"/>
    <xf numFmtId="0" fontId="21" fillId="0" borderId="0" xfId="192" applyFont="1" applyFill="1" applyAlignment="1" applyProtection="1">
      <alignment horizontal="right"/>
    </xf>
    <xf numFmtId="0" fontId="22" fillId="0" borderId="0" xfId="192" applyFont="1" applyFill="1" applyProtection="1"/>
    <xf numFmtId="0" fontId="22" fillId="0" borderId="0" xfId="192" applyFont="1" applyFill="1" applyAlignment="1" applyProtection="1">
      <alignment horizontal="right"/>
    </xf>
    <xf numFmtId="0" fontId="23" fillId="0" borderId="0" xfId="192" applyFont="1" applyFill="1" applyProtection="1"/>
    <xf numFmtId="0" fontId="22" fillId="0" borderId="0" xfId="192" applyFont="1" applyFill="1" applyBorder="1" applyAlignment="1" applyProtection="1">
      <alignment horizontal="center"/>
    </xf>
    <xf numFmtId="0" fontId="23" fillId="0" borderId="0" xfId="192" applyFont="1" applyFill="1" applyAlignment="1" applyProtection="1">
      <alignment horizontal="right"/>
    </xf>
    <xf numFmtId="0" fontId="24" fillId="0" borderId="0" xfId="192" applyFont="1" applyFill="1" applyProtection="1"/>
    <xf numFmtId="0" fontId="24" fillId="0" borderId="0" xfId="192" applyFont="1" applyFill="1" applyAlignment="1" applyProtection="1">
      <alignment horizontal="right"/>
    </xf>
    <xf numFmtId="0" fontId="28" fillId="0" borderId="0" xfId="192" applyFont="1" applyFill="1" applyAlignment="1" applyProtection="1">
      <alignment horizontal="right"/>
    </xf>
    <xf numFmtId="0" fontId="30" fillId="0" borderId="0" xfId="192" applyFont="1" applyFill="1" applyProtection="1"/>
    <xf numFmtId="0" fontId="30" fillId="0" borderId="0" xfId="192" applyFont="1" applyFill="1" applyAlignment="1" applyProtection="1">
      <alignment horizontal="right"/>
    </xf>
    <xf numFmtId="0" fontId="21" fillId="0" borderId="0" xfId="192" applyFont="1" applyFill="1" applyBorder="1" applyAlignment="1" applyProtection="1">
      <alignment horizontal="center"/>
    </xf>
    <xf numFmtId="0" fontId="22" fillId="0" borderId="0" xfId="3" applyFont="1" applyFill="1" applyProtection="1"/>
    <xf numFmtId="0" fontId="21" fillId="0" borderId="0" xfId="192" applyFont="1" applyFill="1" applyAlignment="1" applyProtection="1"/>
    <xf numFmtId="0" fontId="21" fillId="0" borderId="0" xfId="192" applyFont="1" applyFill="1" applyBorder="1" applyProtection="1"/>
    <xf numFmtId="0" fontId="23" fillId="0" borderId="0" xfId="192" applyFont="1" applyFill="1" applyBorder="1" applyProtection="1"/>
    <xf numFmtId="0" fontId="33" fillId="0" borderId="0" xfId="192" applyFont="1" applyFill="1" applyProtection="1"/>
    <xf numFmtId="0" fontId="30" fillId="0" borderId="0" xfId="192" applyFont="1" applyFill="1" applyBorder="1" applyProtection="1"/>
    <xf numFmtId="0" fontId="34" fillId="0" borderId="0" xfId="192" applyFont="1" applyFill="1" applyBorder="1" applyProtection="1"/>
    <xf numFmtId="0" fontId="34" fillId="0" borderId="0" xfId="192" applyFont="1" applyFill="1" applyProtection="1"/>
    <xf numFmtId="0" fontId="34" fillId="0" borderId="0" xfId="192" applyFont="1" applyFill="1" applyAlignment="1" applyProtection="1">
      <alignment horizontal="right"/>
    </xf>
    <xf numFmtId="0" fontId="35" fillId="0" borderId="0" xfId="192" applyFont="1" applyFill="1" applyProtection="1"/>
    <xf numFmtId="0" fontId="35" fillId="0" borderId="0" xfId="192" applyFont="1" applyFill="1" applyAlignment="1" applyProtection="1">
      <alignment horizontal="right"/>
    </xf>
    <xf numFmtId="0" fontId="22" fillId="0" borderId="0" xfId="0" applyFont="1" applyProtection="1">
      <protection locked="0"/>
    </xf>
    <xf numFmtId="0" fontId="21" fillId="0" borderId="0" xfId="0" applyFont="1" applyFill="1" applyProtection="1"/>
    <xf numFmtId="0" fontId="33" fillId="0" borderId="0" xfId="0" applyFont="1" applyAlignment="1" applyProtection="1">
      <alignment horizontal="center"/>
    </xf>
    <xf numFmtId="164" fontId="1" fillId="0" borderId="0" xfId="0" applyNumberFormat="1" applyFont="1" applyFill="1"/>
    <xf numFmtId="0" fontId="1" fillId="0" borderId="0" xfId="0" applyFont="1" applyFill="1"/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12" fillId="0" borderId="0" xfId="0" applyFont="1" applyFill="1" applyProtection="1"/>
    <xf numFmtId="0" fontId="12" fillId="0" borderId="0" xfId="0" applyFont="1" applyProtection="1"/>
    <xf numFmtId="0" fontId="12" fillId="0" borderId="0" xfId="0" applyFont="1" applyFill="1" applyBorder="1" applyAlignment="1" applyProtection="1">
      <alignment horizontal="right"/>
    </xf>
    <xf numFmtId="0" fontId="23" fillId="0" borderId="0" xfId="0" applyFont="1" applyFill="1" applyProtection="1"/>
    <xf numFmtId="0" fontId="24" fillId="0" borderId="0" xfId="0" applyFont="1" applyFill="1" applyProtection="1"/>
    <xf numFmtId="0" fontId="22" fillId="0" borderId="0" xfId="45" applyFont="1" applyFill="1" applyProtection="1"/>
    <xf numFmtId="0" fontId="24" fillId="0" borderId="0" xfId="3" applyFont="1" applyFill="1" applyProtection="1"/>
    <xf numFmtId="0" fontId="22" fillId="0" borderId="0" xfId="0" applyFont="1" applyFill="1" applyProtection="1">
      <protection locked="0"/>
    </xf>
    <xf numFmtId="0" fontId="35" fillId="0" borderId="0" xfId="45" applyFont="1" applyFill="1" applyProtection="1"/>
    <xf numFmtId="0" fontId="21" fillId="0" borderId="0" xfId="0" applyFont="1" applyFill="1" applyProtection="1">
      <protection locked="0"/>
    </xf>
    <xf numFmtId="0" fontId="1" fillId="0" borderId="0" xfId="0" applyFont="1" applyFill="1" applyBorder="1" applyProtection="1"/>
    <xf numFmtId="49" fontId="22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0" fontId="1" fillId="0" borderId="0" xfId="192" applyFont="1" applyFill="1" applyAlignment="1" applyProtection="1">
      <alignment horizontal="center"/>
    </xf>
    <xf numFmtId="0" fontId="4" fillId="0" borderId="0" xfId="27" applyFont="1" applyFill="1" applyAlignment="1" applyProtection="1">
      <alignment horizontal="center"/>
    </xf>
    <xf numFmtId="0" fontId="1" fillId="0" borderId="0" xfId="192" applyFont="1" applyFill="1" applyAlignment="1" applyProtection="1">
      <alignment horizontal="left" wrapText="1"/>
    </xf>
    <xf numFmtId="0" fontId="4" fillId="0" borderId="0" xfId="192" applyFont="1" applyFill="1" applyAlignment="1" applyProtection="1">
      <alignment horizontal="left"/>
    </xf>
    <xf numFmtId="0" fontId="21" fillId="0" borderId="0" xfId="3" applyFont="1" applyFill="1" applyProtection="1"/>
    <xf numFmtId="0" fontId="21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left"/>
    </xf>
    <xf numFmtId="0" fontId="33" fillId="0" borderId="0" xfId="0" applyFont="1" applyProtection="1"/>
    <xf numFmtId="0" fontId="21" fillId="0" borderId="0" xfId="0" applyFont="1" applyAlignment="1" applyProtection="1">
      <alignment horizontal="right"/>
    </xf>
    <xf numFmtId="0" fontId="21" fillId="0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left"/>
    </xf>
    <xf numFmtId="49" fontId="23" fillId="0" borderId="0" xfId="0" applyNumberFormat="1" applyFont="1" applyFill="1" applyProtection="1"/>
    <xf numFmtId="0" fontId="23" fillId="0" borderId="0" xfId="192" applyFont="1" applyFill="1" applyAlignment="1" applyProtection="1">
      <alignment horizontal="left"/>
    </xf>
    <xf numFmtId="0" fontId="22" fillId="0" borderId="0" xfId="192" applyFont="1" applyFill="1" applyAlignment="1" applyProtection="1">
      <alignment horizontal="left"/>
    </xf>
    <xf numFmtId="0" fontId="24" fillId="0" borderId="0" xfId="192" applyFont="1" applyFill="1" applyAlignment="1" applyProtection="1">
      <alignment horizontal="left"/>
    </xf>
    <xf numFmtId="0" fontId="21" fillId="0" borderId="0" xfId="192" applyFont="1" applyFill="1" applyAlignment="1" applyProtection="1">
      <alignment horizontal="left"/>
    </xf>
    <xf numFmtId="0" fontId="22" fillId="0" borderId="0" xfId="29" applyFont="1" applyFill="1" applyProtection="1"/>
    <xf numFmtId="0" fontId="23" fillId="0" borderId="0" xfId="3" applyFont="1" applyFill="1" applyProtection="1"/>
    <xf numFmtId="0" fontId="23" fillId="0" borderId="0" xfId="91" applyFont="1" applyFill="1" applyProtection="1"/>
    <xf numFmtId="0" fontId="30" fillId="0" borderId="0" xfId="192" applyFont="1" applyFill="1" applyAlignment="1" applyProtection="1">
      <alignment horizontal="left"/>
    </xf>
    <xf numFmtId="0" fontId="21" fillId="0" borderId="0" xfId="29" applyFont="1" applyFill="1" applyProtection="1"/>
    <xf numFmtId="0" fontId="23" fillId="0" borderId="0" xfId="3" applyFont="1" applyFill="1" applyAlignment="1" applyProtection="1">
      <alignment horizontal="left"/>
    </xf>
    <xf numFmtId="0" fontId="22" fillId="0" borderId="0" xfId="3" applyFont="1" applyFill="1" applyAlignment="1" applyProtection="1">
      <alignment horizontal="left"/>
    </xf>
    <xf numFmtId="0" fontId="23" fillId="0" borderId="0" xfId="3" applyFont="1" applyFill="1" applyAlignment="1" applyProtection="1">
      <alignment horizontal="left" wrapText="1"/>
    </xf>
    <xf numFmtId="0" fontId="23" fillId="0" borderId="0" xfId="3" applyFont="1" applyFill="1" applyAlignment="1" applyProtection="1">
      <alignment horizontal="right" wrapText="1"/>
    </xf>
    <xf numFmtId="0" fontId="23" fillId="0" borderId="0" xfId="3" applyFont="1" applyFill="1" applyAlignment="1" applyProtection="1">
      <alignment wrapText="1"/>
    </xf>
    <xf numFmtId="0" fontId="30" fillId="0" borderId="0" xfId="29" applyFont="1" applyFill="1" applyProtection="1"/>
    <xf numFmtId="0" fontId="21" fillId="0" borderId="0" xfId="29" applyFont="1" applyFill="1" applyAlignment="1" applyProtection="1">
      <alignment horizontal="left"/>
    </xf>
    <xf numFmtId="0" fontId="22" fillId="0" borderId="0" xfId="29" applyFont="1" applyFill="1" applyAlignment="1" applyProtection="1">
      <alignment horizontal="left"/>
    </xf>
    <xf numFmtId="0" fontId="26" fillId="0" borderId="0" xfId="192" applyFont="1" applyFill="1" applyProtection="1"/>
    <xf numFmtId="0" fontId="23" fillId="0" borderId="0" xfId="29" applyFont="1" applyFill="1" applyProtection="1"/>
    <xf numFmtId="0" fontId="32" fillId="0" borderId="0" xfId="45" applyFont="1" applyFill="1" applyProtection="1"/>
    <xf numFmtId="0" fontId="24" fillId="0" borderId="0" xfId="29" applyFont="1" applyFill="1" applyProtection="1"/>
    <xf numFmtId="0" fontId="21" fillId="0" borderId="0" xfId="29" applyFont="1" applyFill="1" applyAlignment="1" applyProtection="1"/>
    <xf numFmtId="0" fontId="21" fillId="0" borderId="0" xfId="3" applyFont="1" applyFill="1" applyAlignment="1" applyProtection="1">
      <alignment horizontal="left"/>
    </xf>
    <xf numFmtId="0" fontId="34" fillId="0" borderId="0" xfId="192" applyFont="1" applyFill="1" applyAlignment="1" applyProtection="1">
      <alignment horizontal="left"/>
    </xf>
    <xf numFmtId="0" fontId="35" fillId="0" borderId="0" xfId="192" applyFont="1" applyFill="1" applyAlignment="1" applyProtection="1">
      <alignment horizontal="left"/>
    </xf>
    <xf numFmtId="0" fontId="22" fillId="0" borderId="0" xfId="192" applyFont="1" applyFill="1" applyAlignment="1" applyProtection="1"/>
    <xf numFmtId="0" fontId="35" fillId="0" borderId="0" xfId="192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right"/>
    </xf>
    <xf numFmtId="0" fontId="20" fillId="0" borderId="0" xfId="0" applyFont="1" applyFill="1" applyProtection="1"/>
    <xf numFmtId="0" fontId="20" fillId="0" borderId="0" xfId="192" applyFont="1" applyFill="1" applyProtection="1"/>
    <xf numFmtId="43" fontId="11" fillId="0" borderId="1" xfId="193" applyFont="1" applyFill="1" applyBorder="1" applyAlignment="1" applyProtection="1">
      <alignment horizontal="right" wrapText="1"/>
      <protection locked="0"/>
    </xf>
    <xf numFmtId="43" fontId="0" fillId="0" borderId="0" xfId="193" applyFont="1" applyFill="1" applyProtection="1">
      <protection locked="0"/>
    </xf>
    <xf numFmtId="43" fontId="1" fillId="0" borderId="0" xfId="193" applyFont="1" applyFill="1" applyProtection="1">
      <protection locked="0"/>
    </xf>
    <xf numFmtId="43" fontId="1" fillId="0" borderId="0" xfId="193" applyFont="1" applyFill="1" applyBorder="1" applyProtection="1">
      <protection locked="0"/>
    </xf>
    <xf numFmtId="43" fontId="1" fillId="0" borderId="0" xfId="193" applyFont="1" applyFill="1" applyAlignment="1" applyProtection="1">
      <protection locked="0"/>
    </xf>
    <xf numFmtId="43" fontId="4" fillId="0" borderId="0" xfId="193" applyFont="1" applyFill="1" applyAlignment="1" applyProtection="1">
      <protection locked="0"/>
    </xf>
    <xf numFmtId="43" fontId="22" fillId="0" borderId="0" xfId="193" applyFont="1" applyFill="1" applyProtection="1"/>
    <xf numFmtId="43" fontId="25" fillId="0" borderId="0" xfId="193" applyFont="1" applyFill="1" applyBorder="1" applyAlignment="1" applyProtection="1">
      <alignment horizontal="right" wrapText="1"/>
      <protection locked="0"/>
    </xf>
    <xf numFmtId="43" fontId="22" fillId="0" borderId="0" xfId="193" applyFont="1" applyFill="1" applyBorder="1" applyAlignment="1" applyProtection="1">
      <alignment horizontal="right" wrapText="1"/>
      <protection locked="0"/>
    </xf>
    <xf numFmtId="43" fontId="22" fillId="0" borderId="0" xfId="193" applyFont="1" applyFill="1" applyBorder="1" applyProtection="1"/>
    <xf numFmtId="43" fontId="22" fillId="0" borderId="1" xfId="193" applyFont="1" applyFill="1" applyBorder="1" applyProtection="1"/>
    <xf numFmtId="43" fontId="22" fillId="0" borderId="0" xfId="193" applyFont="1" applyFill="1" applyBorder="1" applyProtection="1">
      <protection locked="0"/>
    </xf>
    <xf numFmtId="43" fontId="26" fillId="0" borderId="0" xfId="193" applyFont="1" applyFill="1" applyBorder="1" applyProtection="1"/>
    <xf numFmtId="43" fontId="25" fillId="0" borderId="0" xfId="193" applyFont="1" applyFill="1" applyBorder="1" applyAlignment="1" applyProtection="1">
      <alignment horizontal="right" wrapText="1"/>
    </xf>
    <xf numFmtId="43" fontId="22" fillId="0" borderId="3" xfId="193" applyFont="1" applyFill="1" applyBorder="1" applyProtection="1"/>
    <xf numFmtId="43" fontId="27" fillId="0" borderId="0" xfId="193" applyFont="1" applyFill="1" applyBorder="1" applyProtection="1"/>
    <xf numFmtId="43" fontId="21" fillId="0" borderId="0" xfId="193" applyFont="1" applyFill="1" applyBorder="1" applyProtection="1"/>
    <xf numFmtId="43" fontId="29" fillId="0" borderId="0" xfId="193" applyFont="1" applyFill="1" applyBorder="1" applyProtection="1"/>
    <xf numFmtId="43" fontId="31" fillId="0" borderId="0" xfId="193" applyFont="1" applyFill="1" applyBorder="1" applyProtection="1"/>
    <xf numFmtId="43" fontId="39" fillId="0" borderId="0" xfId="193" applyFont="1" applyFill="1" applyBorder="1" applyProtection="1"/>
    <xf numFmtId="43" fontId="35" fillId="0" borderId="0" xfId="193" applyFont="1" applyFill="1" applyBorder="1" applyProtection="1"/>
    <xf numFmtId="43" fontId="22" fillId="0" borderId="2" xfId="193" applyFont="1" applyFill="1" applyBorder="1" applyProtection="1"/>
    <xf numFmtId="43" fontId="25" fillId="0" borderId="1" xfId="193" applyFont="1" applyFill="1" applyBorder="1" applyAlignment="1" applyProtection="1">
      <alignment horizontal="right" wrapText="1"/>
      <protection locked="0"/>
    </xf>
    <xf numFmtId="43" fontId="22" fillId="0" borderId="0" xfId="193" applyFont="1" applyFill="1" applyProtection="1">
      <protection locked="0"/>
    </xf>
    <xf numFmtId="43" fontId="22" fillId="0" borderId="0" xfId="193" applyFont="1" applyProtection="1"/>
    <xf numFmtId="43" fontId="22" fillId="0" borderId="0" xfId="193" applyFont="1" applyBorder="1" applyProtection="1">
      <protection locked="0"/>
    </xf>
    <xf numFmtId="43" fontId="22" fillId="0" borderId="0" xfId="193" applyFont="1" applyBorder="1" applyProtection="1"/>
    <xf numFmtId="43" fontId="22" fillId="0" borderId="1" xfId="193" applyFont="1" applyBorder="1" applyProtection="1"/>
    <xf numFmtId="43" fontId="22" fillId="0" borderId="2" xfId="193" applyFont="1" applyBorder="1" applyProtection="1"/>
    <xf numFmtId="43" fontId="22" fillId="0" borderId="1" xfId="193" applyFont="1" applyBorder="1" applyProtection="1">
      <protection locked="0"/>
    </xf>
    <xf numFmtId="43" fontId="22" fillId="0" borderId="0" xfId="193" applyFont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</xf>
    <xf numFmtId="0" fontId="0" fillId="0" borderId="0" xfId="0" applyAlignment="1" applyProtection="1"/>
    <xf numFmtId="49" fontId="3" fillId="0" borderId="0" xfId="0" applyNumberFormat="1" applyFont="1" applyFill="1"/>
    <xf numFmtId="0" fontId="3" fillId="0" borderId="0" xfId="0" applyNumberFormat="1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0" fontId="20" fillId="0" borderId="0" xfId="4" applyFont="1" applyFill="1"/>
    <xf numFmtId="0" fontId="1" fillId="0" borderId="0" xfId="0" applyNumberFormat="1" applyFont="1" applyFill="1"/>
    <xf numFmtId="49" fontId="20" fillId="0" borderId="0" xfId="3" applyNumberFormat="1" applyFont="1" applyFill="1"/>
    <xf numFmtId="49" fontId="1" fillId="0" borderId="0" xfId="154" applyNumberFormat="1" applyFont="1" applyFill="1" applyAlignment="1" applyProtection="1">
      <protection hidden="1"/>
    </xf>
    <xf numFmtId="0" fontId="1" fillId="0" borderId="0" xfId="33" applyNumberFormat="1" applyFont="1" applyFill="1" applyProtection="1">
      <protection hidden="1"/>
    </xf>
    <xf numFmtId="49" fontId="1" fillId="0" borderId="0" xfId="0" applyNumberFormat="1" applyFont="1" applyFill="1"/>
    <xf numFmtId="49" fontId="1" fillId="0" borderId="0" xfId="132" applyNumberFormat="1" applyFont="1" applyFill="1" applyAlignment="1" applyProtection="1">
      <alignment horizontal="left"/>
      <protection hidden="1"/>
    </xf>
    <xf numFmtId="49" fontId="1" fillId="0" borderId="0" xfId="140" applyNumberFormat="1" applyFont="1" applyFill="1" applyAlignment="1" applyProtection="1">
      <alignment horizontal="left"/>
      <protection hidden="1"/>
    </xf>
    <xf numFmtId="49" fontId="1" fillId="0" borderId="0" xfId="136" applyNumberFormat="1" applyFont="1" applyFill="1" applyAlignment="1" applyProtection="1">
      <alignment horizontal="left"/>
      <protection hidden="1"/>
    </xf>
    <xf numFmtId="49" fontId="1" fillId="0" borderId="0" xfId="29" applyNumberFormat="1" applyFont="1" applyFill="1" applyProtection="1">
      <protection hidden="1"/>
    </xf>
    <xf numFmtId="49" fontId="1" fillId="0" borderId="0" xfId="29" applyNumberFormat="1" applyFont="1" applyFill="1" applyAlignment="1" applyProtection="1">
      <alignment horizontal="left"/>
      <protection hidden="1"/>
    </xf>
    <xf numFmtId="164" fontId="0" fillId="0" borderId="0" xfId="0" applyNumberFormat="1" applyFont="1" applyFill="1"/>
    <xf numFmtId="0" fontId="0" fillId="0" borderId="0" xfId="0" applyFont="1" applyFill="1"/>
    <xf numFmtId="49" fontId="0" fillId="0" borderId="0" xfId="0" applyNumberFormat="1" applyFont="1" applyFill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43" fontId="0" fillId="0" borderId="0" xfId="193" applyFont="1" applyFill="1" applyProtection="1"/>
    <xf numFmtId="0" fontId="1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9" fillId="0" borderId="0" xfId="0" applyFont="1" applyFill="1" applyProtection="1"/>
    <xf numFmtId="0" fontId="4" fillId="0" borderId="0" xfId="0" applyFont="1" applyFill="1" applyProtection="1"/>
    <xf numFmtId="43" fontId="4" fillId="0" borderId="0" xfId="193" applyFont="1" applyFill="1" applyProtection="1">
      <protection locked="0"/>
    </xf>
    <xf numFmtId="43" fontId="0" fillId="0" borderId="1" xfId="193" applyFont="1" applyFill="1" applyBorder="1" applyProtection="1"/>
    <xf numFmtId="0" fontId="0" fillId="0" borderId="0" xfId="0" applyFill="1" applyBorder="1" applyProtection="1"/>
    <xf numFmtId="4" fontId="0" fillId="0" borderId="0" xfId="0" applyNumberForma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right"/>
    </xf>
    <xf numFmtId="43" fontId="4" fillId="0" borderId="0" xfId="193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</xf>
    <xf numFmtId="43" fontId="1" fillId="0" borderId="0" xfId="193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right"/>
    </xf>
    <xf numFmtId="43" fontId="0" fillId="0" borderId="0" xfId="193" applyFont="1" applyFill="1" applyAlignment="1" applyProtection="1">
      <alignment horizontal="right"/>
      <protection locked="0"/>
    </xf>
    <xf numFmtId="43" fontId="0" fillId="0" borderId="2" xfId="193" applyFont="1" applyFill="1" applyBorder="1" applyProtection="1"/>
    <xf numFmtId="43" fontId="0" fillId="0" borderId="0" xfId="193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41" fillId="0" borderId="0" xfId="4" applyNumberFormat="1" applyFont="1" applyFill="1" applyAlignment="1">
      <alignment horizontal="left"/>
    </xf>
    <xf numFmtId="0" fontId="12" fillId="2" borderId="0" xfId="0" applyFont="1" applyFill="1" applyBorder="1" applyAlignment="1" applyProtection="1">
      <alignment horizontal="right"/>
    </xf>
    <xf numFmtId="0" fontId="42" fillId="2" borderId="0" xfId="0" applyFont="1" applyFill="1" applyBorder="1" applyAlignment="1" applyProtection="1">
      <alignment horizontal="right"/>
    </xf>
    <xf numFmtId="49" fontId="41" fillId="0" borderId="0" xfId="4" applyNumberFormat="1" applyFont="1" applyFill="1"/>
    <xf numFmtId="0" fontId="8" fillId="0" borderId="4" xfId="0" applyFont="1" applyBorder="1" applyAlignment="1" applyProtection="1"/>
    <xf numFmtId="0" fontId="0" fillId="0" borderId="0" xfId="0" applyAlignment="1" applyProtection="1"/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8" fillId="0" borderId="0" xfId="0" applyFont="1" applyAlignment="1" applyProtection="1">
      <alignment horizontal="center"/>
    </xf>
    <xf numFmtId="0" fontId="8" fillId="2" borderId="0" xfId="0" applyFont="1" applyFill="1" applyAlignment="1">
      <alignment horizontal="center"/>
    </xf>
    <xf numFmtId="0" fontId="8" fillId="0" borderId="5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</xf>
    <xf numFmtId="0" fontId="8" fillId="0" borderId="5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21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/>
  </cellXfs>
  <cellStyles count="194">
    <cellStyle name="Comma" xfId="193" builtinId="3"/>
    <cellStyle name="Hyperlink 2" xfId="1"/>
    <cellStyle name="Normal" xfId="0" builtinId="0"/>
    <cellStyle name="Normal 10" xfId="2"/>
    <cellStyle name="Normal 10 2" xfId="3"/>
    <cellStyle name="Normal 100" xfId="4"/>
    <cellStyle name="Normal 100 2" xfId="5"/>
    <cellStyle name="Normal 101" xfId="6"/>
    <cellStyle name="Normal 101 2" xfId="7"/>
    <cellStyle name="Normal 102" xfId="8"/>
    <cellStyle name="Normal 102 2" xfId="9"/>
    <cellStyle name="Normal 103" xfId="10"/>
    <cellStyle name="Normal 103 2" xfId="11"/>
    <cellStyle name="Normal 104 2" xfId="12"/>
    <cellStyle name="Normal 105 2" xfId="13"/>
    <cellStyle name="Normal 106 2" xfId="14"/>
    <cellStyle name="Normal 107 2" xfId="15"/>
    <cellStyle name="Normal 108 2" xfId="16"/>
    <cellStyle name="Normal 111 2" xfId="17"/>
    <cellStyle name="Normal 112 2" xfId="18"/>
    <cellStyle name="Normal 13" xfId="19"/>
    <cellStyle name="Normal 13 2" xfId="20"/>
    <cellStyle name="Normal 15" xfId="21"/>
    <cellStyle name="Normal 15 2" xfId="22"/>
    <cellStyle name="Normal 17" xfId="23"/>
    <cellStyle name="Normal 17 2" xfId="24"/>
    <cellStyle name="Normal 19 2" xfId="25"/>
    <cellStyle name="Normal 19 2 2" xfId="26"/>
    <cellStyle name="Normal 2" xfId="27"/>
    <cellStyle name="Normal 2 2" xfId="28"/>
    <cellStyle name="Normal 2 2 2" xfId="29"/>
    <cellStyle name="Normal 2 3" xfId="30"/>
    <cellStyle name="Normal 21 2" xfId="31"/>
    <cellStyle name="Normal 22 2" xfId="32"/>
    <cellStyle name="Normal 23" xfId="33"/>
    <cellStyle name="Normal 23 2" xfId="34"/>
    <cellStyle name="Normal 24" xfId="35"/>
    <cellStyle name="Normal 24 2" xfId="36"/>
    <cellStyle name="Normal 25" xfId="37"/>
    <cellStyle name="Normal 25 2" xfId="38"/>
    <cellStyle name="Normal 27" xfId="39"/>
    <cellStyle name="Normal 27 2" xfId="40"/>
    <cellStyle name="Normal 28" xfId="41"/>
    <cellStyle name="Normal 28 2" xfId="42"/>
    <cellStyle name="Normal 29" xfId="43"/>
    <cellStyle name="Normal 29 2" xfId="44"/>
    <cellStyle name="Normal 3" xfId="45"/>
    <cellStyle name="Normal 3 10" xfId="46"/>
    <cellStyle name="Normal 3 10 2" xfId="47"/>
    <cellStyle name="Normal 3 11" xfId="48"/>
    <cellStyle name="Normal 3 11 2" xfId="49"/>
    <cellStyle name="Normal 3 12" xfId="50"/>
    <cellStyle name="Normal 3 12 2" xfId="51"/>
    <cellStyle name="Normal 3 13" xfId="52"/>
    <cellStyle name="Normal 3 13 2" xfId="53"/>
    <cellStyle name="Normal 3 14" xfId="54"/>
    <cellStyle name="Normal 3 14 2" xfId="55"/>
    <cellStyle name="Normal 3 15" xfId="56"/>
    <cellStyle name="Normal 3 15 2" xfId="57"/>
    <cellStyle name="Normal 3 16" xfId="58"/>
    <cellStyle name="Normal 3 17" xfId="59"/>
    <cellStyle name="Normal 3 2" xfId="60"/>
    <cellStyle name="Normal 3 2 2" xfId="61"/>
    <cellStyle name="Normal 3 3" xfId="62"/>
    <cellStyle name="Normal 3 3 2" xfId="63"/>
    <cellStyle name="Normal 3 4" xfId="64"/>
    <cellStyle name="Normal 3 4 2" xfId="65"/>
    <cellStyle name="Normal 3 5" xfId="66"/>
    <cellStyle name="Normal 3 5 2" xfId="67"/>
    <cellStyle name="Normal 3 6" xfId="68"/>
    <cellStyle name="Normal 3 6 2" xfId="69"/>
    <cellStyle name="Normal 3 7" xfId="70"/>
    <cellStyle name="Normal 3 7 2" xfId="71"/>
    <cellStyle name="Normal 3 8" xfId="72"/>
    <cellStyle name="Normal 3 8 2" xfId="73"/>
    <cellStyle name="Normal 3 9" xfId="74"/>
    <cellStyle name="Normal 3 9 2" xfId="75"/>
    <cellStyle name="Normal 30" xfId="76"/>
    <cellStyle name="Normal 30 2" xfId="77"/>
    <cellStyle name="Normal 31" xfId="78"/>
    <cellStyle name="Normal 31 2" xfId="79"/>
    <cellStyle name="Normal 32" xfId="80"/>
    <cellStyle name="Normal 32 2" xfId="81"/>
    <cellStyle name="Normal 33" xfId="82"/>
    <cellStyle name="Normal 33 2" xfId="83"/>
    <cellStyle name="Normal 34 2" xfId="84"/>
    <cellStyle name="Normal 35 2" xfId="85"/>
    <cellStyle name="Normal 36 2" xfId="86"/>
    <cellStyle name="Normal 37 2" xfId="87"/>
    <cellStyle name="Normal 38" xfId="88"/>
    <cellStyle name="Normal 38 2" xfId="89"/>
    <cellStyle name="Normal 39 2" xfId="90"/>
    <cellStyle name="Normal 4" xfId="91"/>
    <cellStyle name="Normal 41 2" xfId="92"/>
    <cellStyle name="Normal 42 2" xfId="93"/>
    <cellStyle name="Normal 43 2" xfId="94"/>
    <cellStyle name="Normal 44 2" xfId="95"/>
    <cellStyle name="Normal 45 2" xfId="96"/>
    <cellStyle name="Normal 47 2" xfId="97"/>
    <cellStyle name="Normal 48 2" xfId="98"/>
    <cellStyle name="Normal 49 2" xfId="99"/>
    <cellStyle name="Normal 50 2" xfId="100"/>
    <cellStyle name="Normal 51" xfId="101"/>
    <cellStyle name="Normal 51 2" xfId="102"/>
    <cellStyle name="Normal 52" xfId="103"/>
    <cellStyle name="Normal 52 2" xfId="104"/>
    <cellStyle name="Normal 53" xfId="105"/>
    <cellStyle name="Normal 53 2" xfId="106"/>
    <cellStyle name="Normal 54" xfId="107"/>
    <cellStyle name="Normal 54 2" xfId="108"/>
    <cellStyle name="Normal 55 2" xfId="109"/>
    <cellStyle name="Normal 56 2" xfId="110"/>
    <cellStyle name="Normal 57 2" xfId="111"/>
    <cellStyle name="Normal 58" xfId="112"/>
    <cellStyle name="Normal 58 2" xfId="113"/>
    <cellStyle name="Normal 59" xfId="114"/>
    <cellStyle name="Normal 59 2" xfId="115"/>
    <cellStyle name="Normal 60" xfId="116"/>
    <cellStyle name="Normal 60 2" xfId="117"/>
    <cellStyle name="Normal 61" xfId="118"/>
    <cellStyle name="Normal 61 2" xfId="119"/>
    <cellStyle name="Normal 62" xfId="120"/>
    <cellStyle name="Normal 62 2" xfId="121"/>
    <cellStyle name="Normal 63" xfId="122"/>
    <cellStyle name="Normal 63 2" xfId="123"/>
    <cellStyle name="Normal 64" xfId="124"/>
    <cellStyle name="Normal 64 2" xfId="125"/>
    <cellStyle name="Normal 65" xfId="126"/>
    <cellStyle name="Normal 65 2" xfId="127"/>
    <cellStyle name="Normal 66" xfId="128"/>
    <cellStyle name="Normal 66 2" xfId="129"/>
    <cellStyle name="Normal 67" xfId="130"/>
    <cellStyle name="Normal 67 2" xfId="131"/>
    <cellStyle name="Normal 68" xfId="132"/>
    <cellStyle name="Normal 68 2" xfId="133"/>
    <cellStyle name="Normal 69" xfId="134"/>
    <cellStyle name="Normal 69 2" xfId="135"/>
    <cellStyle name="Normal 70" xfId="136"/>
    <cellStyle name="Normal 70 2" xfId="137"/>
    <cellStyle name="Normal 71" xfId="138"/>
    <cellStyle name="Normal 71 2" xfId="139"/>
    <cellStyle name="Normal 72" xfId="140"/>
    <cellStyle name="Normal 72 2" xfId="141"/>
    <cellStyle name="Normal 73" xfId="142"/>
    <cellStyle name="Normal 73 2" xfId="143"/>
    <cellStyle name="Normal 74" xfId="144"/>
    <cellStyle name="Normal 74 2" xfId="145"/>
    <cellStyle name="Normal 75" xfId="146"/>
    <cellStyle name="Normal 75 2" xfId="147"/>
    <cellStyle name="Normal 76" xfId="148"/>
    <cellStyle name="Normal 76 2" xfId="149"/>
    <cellStyle name="Normal 77" xfId="150"/>
    <cellStyle name="Normal 77 2" xfId="151"/>
    <cellStyle name="Normal 78" xfId="152"/>
    <cellStyle name="Normal 78 2" xfId="153"/>
    <cellStyle name="Normal 79" xfId="154"/>
    <cellStyle name="Normal 79 2" xfId="155"/>
    <cellStyle name="Normal 80" xfId="156"/>
    <cellStyle name="Normal 80 2" xfId="157"/>
    <cellStyle name="Normal 81" xfId="158"/>
    <cellStyle name="Normal 81 2" xfId="159"/>
    <cellStyle name="Normal 82" xfId="160"/>
    <cellStyle name="Normal 82 2" xfId="161"/>
    <cellStyle name="Normal 83" xfId="162"/>
    <cellStyle name="Normal 83 2" xfId="163"/>
    <cellStyle name="Normal 84" xfId="164"/>
    <cellStyle name="Normal 84 2" xfId="165"/>
    <cellStyle name="Normal 85" xfId="166"/>
    <cellStyle name="Normal 85 2" xfId="167"/>
    <cellStyle name="Normal 86" xfId="168"/>
    <cellStyle name="Normal 86 2" xfId="169"/>
    <cellStyle name="Normal 87" xfId="170"/>
    <cellStyle name="Normal 87 2" xfId="171"/>
    <cellStyle name="Normal 88" xfId="172"/>
    <cellStyle name="Normal 88 2" xfId="173"/>
    <cellStyle name="Normal 89" xfId="174"/>
    <cellStyle name="Normal 89 2" xfId="175"/>
    <cellStyle name="Normal 92" xfId="176"/>
    <cellStyle name="Normal 92 2" xfId="177"/>
    <cellStyle name="Normal 93" xfId="178"/>
    <cellStyle name="Normal 93 2" xfId="179"/>
    <cellStyle name="Normal 94" xfId="180"/>
    <cellStyle name="Normal 94 2" xfId="181"/>
    <cellStyle name="Normal 95" xfId="182"/>
    <cellStyle name="Normal 95 2" xfId="183"/>
    <cellStyle name="Normal 96" xfId="184"/>
    <cellStyle name="Normal 96 2" xfId="185"/>
    <cellStyle name="Normal 97" xfId="186"/>
    <cellStyle name="Normal 97 2" xfId="187"/>
    <cellStyle name="Normal 98" xfId="188"/>
    <cellStyle name="Normal 98 2" xfId="189"/>
    <cellStyle name="Normal 99" xfId="190"/>
    <cellStyle name="Normal 99 2" xfId="191"/>
    <cellStyle name="Normal_9900afr 2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Docs\afr\0809\0809af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Page"/>
      <sheetName val="General Fund Receipts"/>
      <sheetName val="General Fund Disbursements"/>
      <sheetName val="Depreciation Fund"/>
      <sheetName val="Employee Benefit Fund"/>
      <sheetName val="Contingency Fund"/>
      <sheetName val="Activities Fund"/>
      <sheetName val="School Lunch Fund"/>
      <sheetName val="Bond Fund"/>
      <sheetName val="Special Building Fund"/>
      <sheetName val="Qualified Capital Purpose Fund"/>
      <sheetName val="Cooperative Fund"/>
      <sheetName val="Student Fee Fund"/>
      <sheetName val="Per Pupil Information"/>
      <sheetName val="AFR Supplement - ARRA Receipts"/>
      <sheetName val="AFR Supplement - ARRA Disburse."/>
      <sheetName val="Upload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F2" t="str">
            <v>01-0003-000</v>
          </cell>
          <cell r="G2">
            <v>3</v>
          </cell>
          <cell r="H2" t="str">
            <v xml:space="preserve">KENESAW PUBLIC SCHOOLS        </v>
          </cell>
        </row>
        <row r="3">
          <cell r="F3" t="str">
            <v>01-0018-000</v>
          </cell>
          <cell r="G3">
            <v>3</v>
          </cell>
          <cell r="H3" t="str">
            <v xml:space="preserve">HASTINGS PUBLIC SCHOOLS       </v>
          </cell>
        </row>
        <row r="4">
          <cell r="F4" t="str">
            <v>01-0090-000</v>
          </cell>
          <cell r="G4">
            <v>3</v>
          </cell>
          <cell r="H4" t="str">
            <v xml:space="preserve">ADAMS CENTRAL PUBLIC SCHOOLS  </v>
          </cell>
        </row>
        <row r="5">
          <cell r="F5" t="str">
            <v>01-0123-000</v>
          </cell>
          <cell r="G5">
            <v>3</v>
          </cell>
          <cell r="H5" t="str">
            <v xml:space="preserve">SILVER LAKE PUBLIC SCHOOLS    </v>
          </cell>
        </row>
        <row r="6">
          <cell r="F6" t="str">
            <v>02-0009-000</v>
          </cell>
          <cell r="G6">
            <v>3</v>
          </cell>
          <cell r="H6" t="str">
            <v xml:space="preserve">NELIGH-OAKDALE SCHOOLS        </v>
          </cell>
        </row>
        <row r="7">
          <cell r="F7" t="str">
            <v>02-0018-000</v>
          </cell>
          <cell r="G7">
            <v>3</v>
          </cell>
          <cell r="H7" t="str">
            <v xml:space="preserve">ELGIN PUBLIC SCHOOLS          </v>
          </cell>
        </row>
        <row r="8">
          <cell r="F8" t="str">
            <v>02-2001-000</v>
          </cell>
          <cell r="G8">
            <v>3</v>
          </cell>
          <cell r="H8" t="str">
            <v xml:space="preserve">NEBRASKA UNIFIED DISTRICT 1   </v>
          </cell>
        </row>
        <row r="9">
          <cell r="F9" t="str">
            <v>03-0500-000</v>
          </cell>
          <cell r="G9">
            <v>2</v>
          </cell>
          <cell r="H9" t="str">
            <v xml:space="preserve">ARTHUR COUNTY SCHOOLS         </v>
          </cell>
        </row>
        <row r="10">
          <cell r="F10" t="str">
            <v>04-0001-000</v>
          </cell>
          <cell r="G10">
            <v>3</v>
          </cell>
          <cell r="H10" t="str">
            <v xml:space="preserve">BANNER COUNTY PUBLIC SCHOOLS  </v>
          </cell>
        </row>
        <row r="11">
          <cell r="F11" t="str">
            <v>05-0071-000</v>
          </cell>
          <cell r="G11">
            <v>3</v>
          </cell>
          <cell r="H11" t="str">
            <v xml:space="preserve">SANDHILLS PUBLIC SCHOOLS      </v>
          </cell>
        </row>
        <row r="12">
          <cell r="F12" t="str">
            <v>06-0001-000</v>
          </cell>
          <cell r="G12">
            <v>3</v>
          </cell>
          <cell r="H12" t="str">
            <v xml:space="preserve">BOONE CENTRAL SCHOOLS         </v>
          </cell>
        </row>
        <row r="13">
          <cell r="F13" t="str">
            <v>06-0006-000</v>
          </cell>
          <cell r="G13">
            <v>3</v>
          </cell>
          <cell r="H13" t="str">
            <v xml:space="preserve">CEDAR RAPIDS PUBLIC SCHOOLS   </v>
          </cell>
        </row>
        <row r="14">
          <cell r="F14" t="str">
            <v>06-0017-000</v>
          </cell>
          <cell r="G14">
            <v>3</v>
          </cell>
          <cell r="H14" t="str">
            <v xml:space="preserve">ST EDWARD PUBLIC SCHOOLS      </v>
          </cell>
        </row>
        <row r="15">
          <cell r="F15" t="str">
            <v>07-0006-000</v>
          </cell>
          <cell r="G15">
            <v>3</v>
          </cell>
          <cell r="H15" t="str">
            <v xml:space="preserve">ALLIANCE PUBLIC SCHOOLS       </v>
          </cell>
        </row>
        <row r="16">
          <cell r="F16" t="str">
            <v>07-0010-000</v>
          </cell>
          <cell r="G16">
            <v>3</v>
          </cell>
          <cell r="H16" t="str">
            <v xml:space="preserve">HEMINGFORD PUBLIC SCHOOLS     </v>
          </cell>
        </row>
        <row r="17">
          <cell r="F17" t="str">
            <v>08-0036-000</v>
          </cell>
          <cell r="G17">
            <v>3</v>
          </cell>
          <cell r="H17" t="str">
            <v xml:space="preserve">LYNCH PUBLIC SCHOOLS          </v>
          </cell>
        </row>
        <row r="18">
          <cell r="F18" t="str">
            <v>08-0050-000</v>
          </cell>
          <cell r="G18">
            <v>3</v>
          </cell>
          <cell r="H18" t="str">
            <v xml:space="preserve">WEST BOYD SCHOOL DISTRICT     </v>
          </cell>
        </row>
        <row r="19">
          <cell r="F19" t="str">
            <v>09-0010-000</v>
          </cell>
          <cell r="G19">
            <v>3</v>
          </cell>
          <cell r="H19" t="str">
            <v xml:space="preserve">AINSWORTH COMMUNITY SCHOOLS   </v>
          </cell>
        </row>
        <row r="20">
          <cell r="F20" t="str">
            <v>10-0002-000</v>
          </cell>
          <cell r="G20">
            <v>3</v>
          </cell>
          <cell r="H20" t="str">
            <v xml:space="preserve">GIBBON PUBLIC SCHOOLS         </v>
          </cell>
        </row>
        <row r="21">
          <cell r="F21" t="str">
            <v>10-0007-000</v>
          </cell>
          <cell r="G21">
            <v>3</v>
          </cell>
          <cell r="H21" t="str">
            <v xml:space="preserve">KEARNEY PUBLIC SCHOOLS        </v>
          </cell>
        </row>
        <row r="22">
          <cell r="F22" t="str">
            <v>10-0009-000</v>
          </cell>
          <cell r="G22">
            <v>3</v>
          </cell>
          <cell r="H22" t="str">
            <v xml:space="preserve">ELM CREEK PUBLIC SCHOOLS      </v>
          </cell>
        </row>
        <row r="23">
          <cell r="F23" t="str">
            <v>10-0019-000</v>
          </cell>
          <cell r="G23">
            <v>3</v>
          </cell>
          <cell r="H23" t="str">
            <v xml:space="preserve">SHELTON PUBLIC SCHOOLS        </v>
          </cell>
        </row>
        <row r="24">
          <cell r="F24" t="str">
            <v>10-0069-000</v>
          </cell>
          <cell r="G24">
            <v>3</v>
          </cell>
          <cell r="H24" t="str">
            <v xml:space="preserve">RAVENNA PUBLIC SCHOOLS        </v>
          </cell>
        </row>
        <row r="25">
          <cell r="F25" t="str">
            <v>10-0105-000</v>
          </cell>
          <cell r="G25">
            <v>3</v>
          </cell>
          <cell r="H25" t="str">
            <v xml:space="preserve">PLEASANTON PUBLIC SCHOOLS     </v>
          </cell>
        </row>
        <row r="26">
          <cell r="F26" t="str">
            <v>10-0119-000</v>
          </cell>
          <cell r="G26">
            <v>2</v>
          </cell>
          <cell r="H26" t="str">
            <v xml:space="preserve">AMHERST PUBLIC SCHOOLS        </v>
          </cell>
        </row>
        <row r="27">
          <cell r="F27" t="str">
            <v>11-0001-000</v>
          </cell>
          <cell r="G27">
            <v>3</v>
          </cell>
          <cell r="H27" t="str">
            <v xml:space="preserve">TEKAMAH-HERMAN COMMUNITY SCHS </v>
          </cell>
        </row>
        <row r="28">
          <cell r="F28" t="str">
            <v>11-0014-000</v>
          </cell>
          <cell r="G28">
            <v>3</v>
          </cell>
          <cell r="H28" t="str">
            <v xml:space="preserve">OAKLAND CRAIG PUBLIC SCHOOLS  </v>
          </cell>
        </row>
        <row r="29">
          <cell r="F29" t="str">
            <v>11-0020-000</v>
          </cell>
          <cell r="G29">
            <v>3</v>
          </cell>
          <cell r="H29" t="str">
            <v xml:space="preserve">LYONS-DECATUR NORTHEAST SCHS  </v>
          </cell>
        </row>
        <row r="30">
          <cell r="F30" t="str">
            <v>12-0032-000</v>
          </cell>
          <cell r="G30">
            <v>2</v>
          </cell>
          <cell r="H30" t="str">
            <v xml:space="preserve">RISING CITY PUBLIC SCHOOLS    </v>
          </cell>
        </row>
        <row r="31">
          <cell r="F31" t="str">
            <v>12-0056-000</v>
          </cell>
          <cell r="G31">
            <v>3</v>
          </cell>
          <cell r="H31" t="str">
            <v xml:space="preserve">DAVID CITY PUBLIC SCHOOLS     </v>
          </cell>
        </row>
        <row r="32">
          <cell r="F32" t="str">
            <v>12-0502-000</v>
          </cell>
          <cell r="G32">
            <v>3</v>
          </cell>
          <cell r="H32" t="str">
            <v xml:space="preserve">EAST BUTLER PUBLIC SCHOOLS    </v>
          </cell>
        </row>
        <row r="33">
          <cell r="F33" t="str">
            <v>13-0001-000</v>
          </cell>
          <cell r="G33">
            <v>3</v>
          </cell>
          <cell r="H33" t="str">
            <v xml:space="preserve">PLATTSMOUTH COMMUNITY SCHOOLS </v>
          </cell>
        </row>
        <row r="34">
          <cell r="F34" t="str">
            <v>13-0022-000</v>
          </cell>
          <cell r="G34">
            <v>3</v>
          </cell>
          <cell r="H34" t="str">
            <v xml:space="preserve">WEEPING WATER PUBLIC SCHOOLS  </v>
          </cell>
        </row>
        <row r="35">
          <cell r="F35" t="str">
            <v>13-0032-000</v>
          </cell>
          <cell r="G35">
            <v>3</v>
          </cell>
          <cell r="H35" t="str">
            <v xml:space="preserve">LOUISVILLE PUBLIC SCHOOLS     </v>
          </cell>
        </row>
        <row r="36">
          <cell r="F36" t="str">
            <v>13-0056-000</v>
          </cell>
          <cell r="G36">
            <v>3</v>
          </cell>
          <cell r="H36" t="str">
            <v xml:space="preserve">CONESTOGA PUBLIC SCHOOLS      </v>
          </cell>
        </row>
        <row r="37">
          <cell r="F37" t="str">
            <v>13-0097-000</v>
          </cell>
          <cell r="G37">
            <v>3</v>
          </cell>
          <cell r="H37" t="str">
            <v>ELMWOOD-MURDOCK PUBLIC SCHOOLS</v>
          </cell>
        </row>
        <row r="38">
          <cell r="F38" t="str">
            <v>14-0008-000</v>
          </cell>
          <cell r="G38">
            <v>3</v>
          </cell>
          <cell r="H38" t="str">
            <v xml:space="preserve">HARTINGTON PUBLIC SCHOOLS     </v>
          </cell>
        </row>
        <row r="39">
          <cell r="F39" t="str">
            <v>14-0045-000</v>
          </cell>
          <cell r="G39">
            <v>3</v>
          </cell>
          <cell r="H39" t="str">
            <v xml:space="preserve">RANDOLPH PUBLIC SCHOOLS       </v>
          </cell>
        </row>
        <row r="40">
          <cell r="F40" t="str">
            <v>14-0054-000</v>
          </cell>
          <cell r="G40">
            <v>3</v>
          </cell>
          <cell r="H40" t="str">
            <v xml:space="preserve">LAUREL-CONCORD PUBLIC SCHOOLS </v>
          </cell>
        </row>
        <row r="41">
          <cell r="F41" t="str">
            <v>14-0101-000</v>
          </cell>
          <cell r="G41">
            <v>3</v>
          </cell>
          <cell r="H41" t="str">
            <v xml:space="preserve">WYNOT PUBLIC SCHOOLS          </v>
          </cell>
        </row>
        <row r="42">
          <cell r="F42" t="str">
            <v>14-0541-000</v>
          </cell>
          <cell r="G42">
            <v>3</v>
          </cell>
          <cell r="H42" t="str">
            <v xml:space="preserve">COLERIDGE COMMUNITY SCHOOLS   </v>
          </cell>
        </row>
        <row r="43">
          <cell r="F43" t="str">
            <v>15-0010-000</v>
          </cell>
          <cell r="G43">
            <v>3</v>
          </cell>
          <cell r="H43" t="str">
            <v xml:space="preserve">CHASE COUNTY SCHOOLS          </v>
          </cell>
        </row>
        <row r="44">
          <cell r="F44" t="str">
            <v>15-0536-000</v>
          </cell>
          <cell r="G44">
            <v>3</v>
          </cell>
          <cell r="H44" t="str">
            <v xml:space="preserve">WAUNETA-PALISADE PUBLIC SCHS  </v>
          </cell>
        </row>
        <row r="45">
          <cell r="F45" t="str">
            <v>16-0006-000</v>
          </cell>
          <cell r="G45">
            <v>3</v>
          </cell>
          <cell r="H45" t="str">
            <v xml:space="preserve">VALENTINE COMMUNITY SCHOOLS   </v>
          </cell>
        </row>
        <row r="46">
          <cell r="F46" t="str">
            <v>16-0030-000</v>
          </cell>
          <cell r="G46">
            <v>2</v>
          </cell>
          <cell r="H46" t="str">
            <v xml:space="preserve">CODY-KILGORE PUBLIC SCHS      </v>
          </cell>
        </row>
        <row r="47">
          <cell r="F47" t="str">
            <v>17-0001-000</v>
          </cell>
          <cell r="G47">
            <v>3</v>
          </cell>
          <cell r="H47" t="str">
            <v xml:space="preserve">SIDNEY PUBLIC SCHOOLS         </v>
          </cell>
        </row>
        <row r="48">
          <cell r="F48" t="str">
            <v>17-0003-000</v>
          </cell>
          <cell r="G48">
            <v>3</v>
          </cell>
          <cell r="H48" t="str">
            <v xml:space="preserve">LEYTON PUBLIC SCHOOLS         </v>
          </cell>
        </row>
        <row r="49">
          <cell r="F49" t="str">
            <v>17-0009-000</v>
          </cell>
          <cell r="G49">
            <v>3</v>
          </cell>
          <cell r="H49" t="str">
            <v xml:space="preserve">POTTER-DIX PUBLIC SCHOOLS     </v>
          </cell>
        </row>
        <row r="50">
          <cell r="F50" t="str">
            <v>18-0002-000</v>
          </cell>
          <cell r="G50">
            <v>3</v>
          </cell>
          <cell r="H50" t="str">
            <v xml:space="preserve">SUTTON PUBLIC SCHOOLS         </v>
          </cell>
        </row>
        <row r="51">
          <cell r="F51" t="str">
            <v>18-0011-000</v>
          </cell>
          <cell r="G51">
            <v>3</v>
          </cell>
          <cell r="H51" t="str">
            <v xml:space="preserve">HARVARD PUBLIC SCHOOLS        </v>
          </cell>
        </row>
        <row r="52">
          <cell r="F52" t="str">
            <v>18-0070-000</v>
          </cell>
          <cell r="G52">
            <v>3</v>
          </cell>
          <cell r="H52" t="str">
            <v xml:space="preserve">CLAY CENTER PUBLIC SCHOOLS    </v>
          </cell>
        </row>
        <row r="53">
          <cell r="F53" t="str">
            <v>19-0039-000</v>
          </cell>
          <cell r="G53">
            <v>3</v>
          </cell>
          <cell r="H53" t="str">
            <v xml:space="preserve">LEIGH COMMUNITY SCHOOLS       </v>
          </cell>
        </row>
        <row r="54">
          <cell r="F54" t="str">
            <v>19-0058-000</v>
          </cell>
          <cell r="G54">
            <v>3</v>
          </cell>
          <cell r="H54" t="str">
            <v xml:space="preserve">CLARKSON PUBLIC SCHOOLS       </v>
          </cell>
        </row>
        <row r="55">
          <cell r="F55" t="str">
            <v>19-0059-000</v>
          </cell>
          <cell r="G55">
            <v>3</v>
          </cell>
          <cell r="H55" t="str">
            <v xml:space="preserve">HOWELLS PUBLIC SCHOOLS        </v>
          </cell>
        </row>
        <row r="56">
          <cell r="F56" t="str">
            <v>19-0123-000</v>
          </cell>
          <cell r="G56">
            <v>3</v>
          </cell>
          <cell r="H56" t="str">
            <v xml:space="preserve">SCHUYLER COMMUNITY SCHOOLS    </v>
          </cell>
        </row>
        <row r="57">
          <cell r="F57" t="str">
            <v>20-0001-000</v>
          </cell>
          <cell r="G57">
            <v>3</v>
          </cell>
          <cell r="H57" t="str">
            <v xml:space="preserve">WEST POINT PUBLIC SCHOOLS     </v>
          </cell>
        </row>
        <row r="58">
          <cell r="F58" t="str">
            <v>20-0020-000</v>
          </cell>
          <cell r="G58">
            <v>3</v>
          </cell>
          <cell r="H58" t="str">
            <v xml:space="preserve">BANCROFT-ROSALIE COMM SCHOOLS </v>
          </cell>
        </row>
        <row r="59">
          <cell r="F59" t="str">
            <v>20-0030-000</v>
          </cell>
          <cell r="G59">
            <v>3</v>
          </cell>
          <cell r="H59" t="str">
            <v xml:space="preserve">WISNER-PILGER PUBLIC SCHOOLS  </v>
          </cell>
        </row>
        <row r="60">
          <cell r="F60" t="str">
            <v>21-0015-000</v>
          </cell>
          <cell r="G60">
            <v>3</v>
          </cell>
          <cell r="H60" t="str">
            <v xml:space="preserve">ANSELMO-MERNA PUBLIC SCHOOLS  </v>
          </cell>
        </row>
        <row r="61">
          <cell r="F61" t="str">
            <v>21-0025-000</v>
          </cell>
          <cell r="G61">
            <v>3</v>
          </cell>
          <cell r="H61" t="str">
            <v xml:space="preserve">BROKEN BOW PUBLIC SCHOOLS     </v>
          </cell>
        </row>
        <row r="62">
          <cell r="F62" t="str">
            <v>21-0044-000</v>
          </cell>
          <cell r="G62">
            <v>3</v>
          </cell>
          <cell r="H62" t="str">
            <v xml:space="preserve">ANSLEY PUBLIC SCHOOLS         </v>
          </cell>
        </row>
        <row r="63">
          <cell r="F63" t="str">
            <v>21-0084-000</v>
          </cell>
          <cell r="G63">
            <v>3</v>
          </cell>
          <cell r="H63" t="str">
            <v xml:space="preserve">SARGENT PUBLIC SCHOOLS        </v>
          </cell>
        </row>
        <row r="64">
          <cell r="F64" t="str">
            <v>21-0089-000</v>
          </cell>
          <cell r="G64">
            <v>3</v>
          </cell>
          <cell r="H64" t="str">
            <v xml:space="preserve">ARNOLD PUBLIC SCHOOLS         </v>
          </cell>
        </row>
        <row r="65">
          <cell r="F65" t="str">
            <v>21-0180-000</v>
          </cell>
          <cell r="G65">
            <v>3</v>
          </cell>
          <cell r="H65" t="str">
            <v xml:space="preserve">CALLAWAY PUBLIC SCHOOLS       </v>
          </cell>
        </row>
        <row r="66">
          <cell r="F66" t="str">
            <v>22-0011-000</v>
          </cell>
          <cell r="G66">
            <v>3</v>
          </cell>
          <cell r="H66" t="str">
            <v xml:space="preserve">SO SIOUX CITY COMMUNITY SCHS  </v>
          </cell>
        </row>
        <row r="67">
          <cell r="F67" t="str">
            <v>22-0031-000</v>
          </cell>
          <cell r="G67">
            <v>3</v>
          </cell>
          <cell r="H67" t="str">
            <v xml:space="preserve">HOMER COMMUNITY SCHOOLS       </v>
          </cell>
        </row>
        <row r="68">
          <cell r="F68" t="str">
            <v>23-0002-000</v>
          </cell>
          <cell r="G68">
            <v>3</v>
          </cell>
          <cell r="H68" t="str">
            <v xml:space="preserve">CHADRON PUBLIC SCHOOLS        </v>
          </cell>
        </row>
        <row r="69">
          <cell r="F69" t="str">
            <v>23-0071-000</v>
          </cell>
          <cell r="G69">
            <v>3</v>
          </cell>
          <cell r="H69" t="str">
            <v xml:space="preserve">CRAWFORD PUBLIC SCHOOLS       </v>
          </cell>
        </row>
        <row r="70">
          <cell r="F70" t="str">
            <v>24-0001-000</v>
          </cell>
          <cell r="G70">
            <v>3</v>
          </cell>
          <cell r="H70" t="str">
            <v xml:space="preserve">LEXINGTON PUBLIC SCHOOLS      </v>
          </cell>
        </row>
        <row r="71">
          <cell r="F71" t="str">
            <v>24-0004-000</v>
          </cell>
          <cell r="G71">
            <v>3</v>
          </cell>
          <cell r="H71" t="str">
            <v xml:space="preserve">OVERTON PUBLIC SCHOOLS        </v>
          </cell>
        </row>
        <row r="72">
          <cell r="F72" t="str">
            <v>24-0011-000</v>
          </cell>
          <cell r="G72">
            <v>3</v>
          </cell>
          <cell r="H72" t="str">
            <v xml:space="preserve">COZAD CITY SCHOOLS            </v>
          </cell>
        </row>
        <row r="73">
          <cell r="F73" t="str">
            <v>24-0020-000</v>
          </cell>
          <cell r="G73">
            <v>3</v>
          </cell>
          <cell r="H73" t="str">
            <v xml:space="preserve">GOTHENBURG PUBLIC SCHOOLS     </v>
          </cell>
        </row>
        <row r="74">
          <cell r="F74" t="str">
            <v>24-0101-000</v>
          </cell>
          <cell r="G74">
            <v>3</v>
          </cell>
          <cell r="H74" t="str">
            <v xml:space="preserve">SUMNER-EDDYVILLE-MILLER SCHS  </v>
          </cell>
        </row>
        <row r="75">
          <cell r="F75" t="str">
            <v>25-0025-000</v>
          </cell>
          <cell r="G75">
            <v>3</v>
          </cell>
          <cell r="H75" t="str">
            <v xml:space="preserve">CREEK VALLEY SCHOOLS          </v>
          </cell>
        </row>
        <row r="76">
          <cell r="F76" t="str">
            <v>25-0095-000</v>
          </cell>
          <cell r="G76">
            <v>3</v>
          </cell>
          <cell r="H76" t="str">
            <v xml:space="preserve">SOUTH PLATTE PUBLIC SCHOOLS   </v>
          </cell>
        </row>
        <row r="77">
          <cell r="F77" t="str">
            <v>26-0001-000</v>
          </cell>
          <cell r="G77">
            <v>3</v>
          </cell>
          <cell r="H77" t="str">
            <v xml:space="preserve">PONCA PUBLIC SCHOOLS          </v>
          </cell>
        </row>
        <row r="78">
          <cell r="F78" t="str">
            <v>26-0024-000</v>
          </cell>
          <cell r="G78">
            <v>3</v>
          </cell>
          <cell r="H78" t="str">
            <v xml:space="preserve">NEWCASTLE PUBLIC SCHOOLS      </v>
          </cell>
        </row>
        <row r="79">
          <cell r="F79" t="str">
            <v>26-0070-000</v>
          </cell>
          <cell r="G79">
            <v>3</v>
          </cell>
          <cell r="H79" t="str">
            <v xml:space="preserve">ALLEN CONSOLIDATED SCHOOLS    </v>
          </cell>
        </row>
        <row r="80">
          <cell r="F80" t="str">
            <v>26-0561-000</v>
          </cell>
          <cell r="G80">
            <v>3</v>
          </cell>
          <cell r="H80" t="str">
            <v>EMERSON-HUBBARD PUBLIC SCHOOLS</v>
          </cell>
        </row>
        <row r="81">
          <cell r="F81" t="str">
            <v>27-0001-000</v>
          </cell>
          <cell r="G81">
            <v>3</v>
          </cell>
          <cell r="H81" t="str">
            <v xml:space="preserve">FREMONT PUBLIC SCHOOLS        </v>
          </cell>
        </row>
        <row r="82">
          <cell r="F82" t="str">
            <v>27-0046-000</v>
          </cell>
          <cell r="G82">
            <v>3</v>
          </cell>
          <cell r="H82" t="str">
            <v xml:space="preserve">DODGE PUBLIC SCHOOLS          </v>
          </cell>
        </row>
        <row r="83">
          <cell r="F83" t="str">
            <v>27-0062-000</v>
          </cell>
          <cell r="G83">
            <v>3</v>
          </cell>
          <cell r="H83" t="str">
            <v>SCRIBNER-SNYDER COMMUNITY SCHS</v>
          </cell>
        </row>
        <row r="84">
          <cell r="F84" t="str">
            <v>27-0594-000</v>
          </cell>
          <cell r="G84">
            <v>3</v>
          </cell>
          <cell r="H84" t="str">
            <v xml:space="preserve">LOGAN VIEW PUBLIC SCHOOLS     </v>
          </cell>
        </row>
        <row r="85">
          <cell r="F85" t="str">
            <v>27-0595-000</v>
          </cell>
          <cell r="G85">
            <v>3</v>
          </cell>
          <cell r="H85" t="str">
            <v>NORTH BEND CENTRAL PUBLIC SCHS</v>
          </cell>
        </row>
        <row r="86">
          <cell r="F86" t="str">
            <v>28-0001-000</v>
          </cell>
          <cell r="G86">
            <v>5</v>
          </cell>
          <cell r="H86" t="str">
            <v xml:space="preserve">OMAHA PUBLIC SCHOOLS          </v>
          </cell>
        </row>
        <row r="87">
          <cell r="F87" t="str">
            <v>28-0010-000</v>
          </cell>
          <cell r="G87">
            <v>3</v>
          </cell>
          <cell r="H87" t="str">
            <v xml:space="preserve">ELKHORN PUBLIC SCHOOLS        </v>
          </cell>
        </row>
        <row r="88">
          <cell r="F88" t="str">
            <v>28-0015-000</v>
          </cell>
          <cell r="G88">
            <v>3</v>
          </cell>
          <cell r="H88" t="str">
            <v>DOUGLAS CO WEST COMMUNITY SCHS</v>
          </cell>
        </row>
        <row r="89">
          <cell r="F89" t="str">
            <v>28-0017-000</v>
          </cell>
          <cell r="G89">
            <v>3</v>
          </cell>
          <cell r="H89" t="str">
            <v xml:space="preserve">MILLARD PUBLIC SCHOOLS        </v>
          </cell>
        </row>
        <row r="90">
          <cell r="F90" t="str">
            <v>28-0054-000</v>
          </cell>
          <cell r="G90">
            <v>3</v>
          </cell>
          <cell r="H90" t="str">
            <v xml:space="preserve">RALSTON PUBLIC SCHOOLS        </v>
          </cell>
        </row>
        <row r="91">
          <cell r="F91" t="str">
            <v>28-0059-000</v>
          </cell>
          <cell r="G91">
            <v>3</v>
          </cell>
          <cell r="H91" t="str">
            <v xml:space="preserve">BENNINGTON PUBLIC SCHOOLS     </v>
          </cell>
        </row>
        <row r="92">
          <cell r="F92" t="str">
            <v>28-0066-000</v>
          </cell>
          <cell r="G92">
            <v>3</v>
          </cell>
          <cell r="H92" t="str">
            <v xml:space="preserve">WESTSIDE COMMUNITY SCHOOLS    </v>
          </cell>
        </row>
        <row r="93">
          <cell r="F93" t="str">
            <v>29-0117-000</v>
          </cell>
          <cell r="G93">
            <v>3</v>
          </cell>
          <cell r="H93" t="str">
            <v xml:space="preserve">DUNDY CO STRATTON PUBLIC SCHS </v>
          </cell>
        </row>
        <row r="94">
          <cell r="F94" t="str">
            <v>30-0001-000</v>
          </cell>
          <cell r="G94">
            <v>3</v>
          </cell>
          <cell r="H94" t="str">
            <v>EXETER-MILLIGAN PUBLIC SCHOOLS</v>
          </cell>
        </row>
        <row r="95">
          <cell r="F95" t="str">
            <v>30-0025-000</v>
          </cell>
          <cell r="G95">
            <v>3</v>
          </cell>
          <cell r="H95" t="str">
            <v xml:space="preserve">FILLMORE CENTRAL PUBLIC SCHS  </v>
          </cell>
        </row>
        <row r="96">
          <cell r="F96" t="str">
            <v>30-0054-000</v>
          </cell>
          <cell r="G96">
            <v>3</v>
          </cell>
          <cell r="H96" t="str">
            <v xml:space="preserve">SHICKLEY PUBLIC SCHOOLS       </v>
          </cell>
        </row>
        <row r="97">
          <cell r="F97" t="str">
            <v>31-0506-000</v>
          </cell>
          <cell r="G97">
            <v>3</v>
          </cell>
          <cell r="H97" t="str">
            <v xml:space="preserve">FRANKLIN PUBLIC SCHOOLS       </v>
          </cell>
        </row>
        <row r="98">
          <cell r="F98" t="str">
            <v>32-0046-000</v>
          </cell>
          <cell r="G98">
            <v>3</v>
          </cell>
          <cell r="H98" t="str">
            <v xml:space="preserve">MAYWOOD PUBLIC SCHOOLS        </v>
          </cell>
        </row>
        <row r="99">
          <cell r="F99" t="str">
            <v>32-0095-000</v>
          </cell>
          <cell r="G99">
            <v>3</v>
          </cell>
          <cell r="H99" t="str">
            <v xml:space="preserve">EUSTIS-FARNAM PUBLIC SCHOOLS  </v>
          </cell>
        </row>
        <row r="100">
          <cell r="F100" t="str">
            <v>32-0125-000</v>
          </cell>
          <cell r="G100">
            <v>3</v>
          </cell>
          <cell r="H100" t="str">
            <v>MEDICINE VALLEY PUBLIC SCHOOLS</v>
          </cell>
        </row>
        <row r="101">
          <cell r="F101" t="str">
            <v>33-0018-000</v>
          </cell>
          <cell r="G101">
            <v>3</v>
          </cell>
          <cell r="H101" t="str">
            <v xml:space="preserve">ARAPAHOE PUBLIC SCHOOLS       </v>
          </cell>
        </row>
        <row r="102">
          <cell r="F102" t="str">
            <v>33-0021-000</v>
          </cell>
          <cell r="G102">
            <v>3</v>
          </cell>
          <cell r="H102" t="str">
            <v xml:space="preserve">CAMBRIDGE PUBLIC SCHOOLS      </v>
          </cell>
        </row>
        <row r="103">
          <cell r="F103" t="str">
            <v>33-0540-000</v>
          </cell>
          <cell r="G103">
            <v>3</v>
          </cell>
          <cell r="H103" t="str">
            <v xml:space="preserve">SOUTHERN VALLEY SCHOOLS       </v>
          </cell>
        </row>
        <row r="104">
          <cell r="F104" t="str">
            <v>34-0001-000</v>
          </cell>
          <cell r="G104">
            <v>3</v>
          </cell>
          <cell r="H104" t="str">
            <v xml:space="preserve">SOUTHERN SCHOOL DIST 1        </v>
          </cell>
        </row>
        <row r="105">
          <cell r="F105" t="str">
            <v>34-0015-000</v>
          </cell>
          <cell r="G105">
            <v>3</v>
          </cell>
          <cell r="H105" t="str">
            <v xml:space="preserve">BEATRICE PUBLIC SCHOOLS       </v>
          </cell>
        </row>
        <row r="106">
          <cell r="F106" t="str">
            <v>34-0034-000</v>
          </cell>
          <cell r="G106">
            <v>3</v>
          </cell>
          <cell r="H106" t="str">
            <v xml:space="preserve">FREEMAN PUBLIC SCHOOLS        </v>
          </cell>
        </row>
        <row r="107">
          <cell r="F107" t="str">
            <v>34-0100-000</v>
          </cell>
          <cell r="G107">
            <v>3</v>
          </cell>
          <cell r="H107" t="str">
            <v xml:space="preserve">DILLER-ODELL PUBLIC SCHOOLS   </v>
          </cell>
        </row>
        <row r="108">
          <cell r="F108" t="str">
            <v>35-0001-000</v>
          </cell>
          <cell r="G108">
            <v>3</v>
          </cell>
          <cell r="H108" t="str">
            <v xml:space="preserve">GARDEN COUNTY SCHOOLS         </v>
          </cell>
        </row>
        <row r="109">
          <cell r="F109" t="str">
            <v>36-0100-000</v>
          </cell>
          <cell r="G109">
            <v>3</v>
          </cell>
          <cell r="H109" t="str">
            <v xml:space="preserve">BURWELL PUBLIC SCHOOLS        </v>
          </cell>
        </row>
        <row r="110">
          <cell r="F110" t="str">
            <v>37-0030-000</v>
          </cell>
          <cell r="G110">
            <v>3</v>
          </cell>
          <cell r="H110" t="str">
            <v xml:space="preserve">ELWOOD PUBLIC SCHOOLS         </v>
          </cell>
        </row>
        <row r="111">
          <cell r="F111" t="str">
            <v>38-0011-000</v>
          </cell>
          <cell r="G111">
            <v>3</v>
          </cell>
          <cell r="H111" t="str">
            <v xml:space="preserve">HYANNIS AREA SCHOOLS          </v>
          </cell>
        </row>
        <row r="112">
          <cell r="F112" t="str">
            <v>39-0010-000</v>
          </cell>
          <cell r="G112">
            <v>3</v>
          </cell>
          <cell r="H112" t="str">
            <v>GREELEY-WOLBACH PUBLIC SCHOOLS</v>
          </cell>
        </row>
        <row r="113">
          <cell r="F113" t="str">
            <v>39-0055-000</v>
          </cell>
          <cell r="G113">
            <v>3</v>
          </cell>
          <cell r="H113" t="str">
            <v xml:space="preserve">SPALDING PUBLIC SCHOOLS       </v>
          </cell>
        </row>
        <row r="114">
          <cell r="F114" t="str">
            <v>39-0501-000</v>
          </cell>
          <cell r="G114">
            <v>3</v>
          </cell>
          <cell r="H114" t="str">
            <v xml:space="preserve">NORTH LOUP SCOTIA PUBLIC SCHS </v>
          </cell>
        </row>
        <row r="115">
          <cell r="F115" t="str">
            <v>40-0002-000</v>
          </cell>
          <cell r="G115">
            <v>3</v>
          </cell>
          <cell r="H115" t="str">
            <v xml:space="preserve">GRAND ISLAND PUBLIC SCHOOLS   </v>
          </cell>
        </row>
        <row r="116">
          <cell r="F116" t="str">
            <v>40-0082-000</v>
          </cell>
          <cell r="G116">
            <v>3</v>
          </cell>
          <cell r="H116" t="str">
            <v xml:space="preserve">NORTHWEST PUBLIC SCHOOLS      </v>
          </cell>
        </row>
        <row r="117">
          <cell r="F117" t="str">
            <v>40-0083-000</v>
          </cell>
          <cell r="G117">
            <v>3</v>
          </cell>
          <cell r="H117" t="str">
            <v xml:space="preserve">WOOD RIVER RURAL SCHOOLS      </v>
          </cell>
        </row>
        <row r="118">
          <cell r="F118" t="str">
            <v>40-0126-000</v>
          </cell>
          <cell r="G118">
            <v>3</v>
          </cell>
          <cell r="H118" t="str">
            <v xml:space="preserve">DONIPHAN-TRUMBULL PUBLIC SCHS </v>
          </cell>
        </row>
        <row r="119">
          <cell r="F119" t="str">
            <v>41-0002-000</v>
          </cell>
          <cell r="G119">
            <v>2</v>
          </cell>
          <cell r="H119" t="str">
            <v xml:space="preserve">GILTNER PUBLIC SCHOOLS        </v>
          </cell>
        </row>
        <row r="120">
          <cell r="F120" t="str">
            <v>41-0091-000</v>
          </cell>
          <cell r="G120">
            <v>3</v>
          </cell>
          <cell r="H120" t="str">
            <v xml:space="preserve">HAMPTON PUBLIC SCHOOLS        </v>
          </cell>
        </row>
        <row r="121">
          <cell r="F121" t="str">
            <v>41-0504-000</v>
          </cell>
          <cell r="G121">
            <v>3</v>
          </cell>
          <cell r="H121" t="str">
            <v xml:space="preserve">AURORA PUBLIC SCHOOLS         </v>
          </cell>
        </row>
        <row r="122">
          <cell r="F122" t="str">
            <v>42-0002-000</v>
          </cell>
          <cell r="G122">
            <v>3</v>
          </cell>
          <cell r="H122" t="str">
            <v xml:space="preserve">ALMA PUBLIC SCHOOLS           </v>
          </cell>
        </row>
        <row r="123">
          <cell r="F123" t="str">
            <v>43-0079-000</v>
          </cell>
          <cell r="G123">
            <v>3</v>
          </cell>
          <cell r="H123" t="str">
            <v xml:space="preserve">HAYES CENTER PUBLIC SCHOOLS   </v>
          </cell>
        </row>
        <row r="124">
          <cell r="F124" t="str">
            <v>44-0070-000</v>
          </cell>
          <cell r="G124">
            <v>3</v>
          </cell>
          <cell r="H124" t="str">
            <v xml:space="preserve">HITCHCOCK CO SCH SYSTEM       </v>
          </cell>
        </row>
        <row r="125">
          <cell r="F125" t="str">
            <v>45-0007-000</v>
          </cell>
          <cell r="G125">
            <v>3</v>
          </cell>
          <cell r="H125" t="str">
            <v xml:space="preserve">O'NEILL PUBLIC SCHOOLS        </v>
          </cell>
        </row>
        <row r="126">
          <cell r="F126" t="str">
            <v>45-0029-000</v>
          </cell>
          <cell r="G126">
            <v>2</v>
          </cell>
          <cell r="H126" t="str">
            <v xml:space="preserve">EWING PUBLIC SCHOOLS          </v>
          </cell>
        </row>
        <row r="127">
          <cell r="F127" t="str">
            <v>45-0044-000</v>
          </cell>
          <cell r="G127">
            <v>3</v>
          </cell>
          <cell r="H127" t="str">
            <v xml:space="preserve">STUART PUBLIC SCHOOLS         </v>
          </cell>
        </row>
        <row r="128">
          <cell r="F128" t="str">
            <v>45-0137-000</v>
          </cell>
          <cell r="G128">
            <v>2</v>
          </cell>
          <cell r="H128" t="str">
            <v xml:space="preserve">CHAMBERS PUBLIC SCHOOLS       </v>
          </cell>
        </row>
        <row r="129">
          <cell r="F129" t="str">
            <v>45-0239-000</v>
          </cell>
          <cell r="G129">
            <v>3</v>
          </cell>
          <cell r="H129" t="str">
            <v xml:space="preserve">WEST HOLT PUBLIC SCHOOLS      </v>
          </cell>
        </row>
        <row r="130">
          <cell r="F130" t="str">
            <v>46-0001-000</v>
          </cell>
          <cell r="G130">
            <v>3</v>
          </cell>
          <cell r="H130" t="str">
            <v xml:space="preserve">MULLEN PUBLIC SCHOOLS         </v>
          </cell>
        </row>
        <row r="131">
          <cell r="F131" t="str">
            <v>47-0001-000</v>
          </cell>
          <cell r="G131">
            <v>3</v>
          </cell>
          <cell r="H131" t="str">
            <v xml:space="preserve">ST PAUL PUBLIC SCHOOLS        </v>
          </cell>
        </row>
        <row r="132">
          <cell r="F132" t="str">
            <v>47-0100-000</v>
          </cell>
          <cell r="G132">
            <v>3</v>
          </cell>
          <cell r="H132" t="str">
            <v xml:space="preserve">CENTURA PUBLIC SCHOOLS        </v>
          </cell>
        </row>
        <row r="133">
          <cell r="F133" t="str">
            <v>47-0103-000</v>
          </cell>
          <cell r="G133">
            <v>2</v>
          </cell>
          <cell r="H133" t="str">
            <v xml:space="preserve">ELBA PUBLIC SCHOOLS           </v>
          </cell>
        </row>
        <row r="134">
          <cell r="F134" t="str">
            <v>48-0008-000</v>
          </cell>
          <cell r="G134">
            <v>3</v>
          </cell>
          <cell r="H134" t="str">
            <v xml:space="preserve">FAIRBURY PUBLIC SCHOOLS       </v>
          </cell>
        </row>
        <row r="135">
          <cell r="F135" t="str">
            <v>48-0300-000</v>
          </cell>
          <cell r="G135">
            <v>3</v>
          </cell>
          <cell r="H135" t="str">
            <v xml:space="preserve">TRI COUNTY PUBLIC SCHOOLS     </v>
          </cell>
        </row>
        <row r="136">
          <cell r="F136" t="str">
            <v>48-0303-000</v>
          </cell>
          <cell r="G136">
            <v>3</v>
          </cell>
          <cell r="H136" t="str">
            <v xml:space="preserve">MERIDIAN PUBLIC SCHOOLS       </v>
          </cell>
        </row>
        <row r="137">
          <cell r="F137" t="str">
            <v>49-0033-000</v>
          </cell>
          <cell r="G137">
            <v>3</v>
          </cell>
          <cell r="H137" t="str">
            <v xml:space="preserve">STERLING PUBLIC SCHOOLS       </v>
          </cell>
        </row>
        <row r="138">
          <cell r="F138" t="str">
            <v>49-0050-000</v>
          </cell>
          <cell r="G138">
            <v>3</v>
          </cell>
          <cell r="H138" t="str">
            <v>JOHNSON CO CENTRAL PUBLIC SCHS</v>
          </cell>
        </row>
        <row r="139">
          <cell r="F139" t="str">
            <v>50-0001-000</v>
          </cell>
          <cell r="G139">
            <v>3</v>
          </cell>
          <cell r="H139" t="str">
            <v>WILCOX-HILDRETH PUBLIC SCHOOLS</v>
          </cell>
        </row>
        <row r="140">
          <cell r="F140" t="str">
            <v>50-0501-000</v>
          </cell>
          <cell r="G140">
            <v>3</v>
          </cell>
          <cell r="H140" t="str">
            <v xml:space="preserve">AXTELL COMMUNITY SCHOOLS      </v>
          </cell>
        </row>
        <row r="141">
          <cell r="F141" t="str">
            <v>50-0503-000</v>
          </cell>
          <cell r="G141">
            <v>3</v>
          </cell>
          <cell r="H141" t="str">
            <v xml:space="preserve">MINDEN PUBLIC SCHOOLS         </v>
          </cell>
        </row>
        <row r="142">
          <cell r="F142" t="str">
            <v>51-0001-000</v>
          </cell>
          <cell r="G142">
            <v>3</v>
          </cell>
          <cell r="H142" t="str">
            <v xml:space="preserve">OGALLALA PUBLIC SCHOOLS       </v>
          </cell>
        </row>
        <row r="143">
          <cell r="F143" t="str">
            <v>51-0006-000</v>
          </cell>
          <cell r="G143">
            <v>3</v>
          </cell>
          <cell r="H143" t="str">
            <v xml:space="preserve">PAXTON CONSOLIDATED SCHOOLS   </v>
          </cell>
        </row>
        <row r="144">
          <cell r="F144" t="str">
            <v>52-0100-000</v>
          </cell>
          <cell r="G144">
            <v>2</v>
          </cell>
          <cell r="H144" t="str">
            <v xml:space="preserve">KEYA PAHA COUNTY SCHOOLS      </v>
          </cell>
        </row>
        <row r="145">
          <cell r="F145" t="str">
            <v>53-0001-000</v>
          </cell>
          <cell r="G145">
            <v>3</v>
          </cell>
          <cell r="H145" t="str">
            <v xml:space="preserve">KIMBALL PUBLIC SCHOOLS        </v>
          </cell>
        </row>
        <row r="146">
          <cell r="F146" t="str">
            <v>54-0013-000</v>
          </cell>
          <cell r="G146">
            <v>3</v>
          </cell>
          <cell r="H146" t="str">
            <v xml:space="preserve">CREIGHTON PUBLIC SCHOOLS      </v>
          </cell>
        </row>
        <row r="147">
          <cell r="F147" t="str">
            <v>54-0096-000</v>
          </cell>
          <cell r="G147">
            <v>3</v>
          </cell>
          <cell r="H147" t="str">
            <v xml:space="preserve">CROFTON COMMUNITY SCHOOLS     </v>
          </cell>
        </row>
        <row r="148">
          <cell r="F148" t="str">
            <v>54-0501-000</v>
          </cell>
          <cell r="G148">
            <v>3</v>
          </cell>
          <cell r="H148" t="str">
            <v xml:space="preserve">NIOBRARA PUBLIC SCHOOLS       </v>
          </cell>
        </row>
        <row r="149">
          <cell r="F149" t="str">
            <v>54-0505-000</v>
          </cell>
          <cell r="G149">
            <v>2</v>
          </cell>
          <cell r="H149" t="str">
            <v xml:space="preserve">SANTEE COMMUNITY SCHOOLS      </v>
          </cell>
        </row>
        <row r="150">
          <cell r="F150" t="str">
            <v>54-0576-000</v>
          </cell>
          <cell r="G150">
            <v>3</v>
          </cell>
          <cell r="H150" t="str">
            <v xml:space="preserve">WAUSA PUBLIC SCHOOLS          </v>
          </cell>
        </row>
        <row r="151">
          <cell r="F151" t="str">
            <v>54-0586-000</v>
          </cell>
          <cell r="G151">
            <v>3</v>
          </cell>
          <cell r="H151" t="str">
            <v xml:space="preserve">BLOOMFIELD COMMUNITY SCHOOLS  </v>
          </cell>
        </row>
        <row r="152">
          <cell r="F152" t="str">
            <v>55-0001-000</v>
          </cell>
          <cell r="G152">
            <v>4</v>
          </cell>
          <cell r="H152" t="str">
            <v xml:space="preserve">LINCOLN PUBLIC SCHOOLS        </v>
          </cell>
        </row>
        <row r="153">
          <cell r="F153" t="str">
            <v>55-0145-000</v>
          </cell>
          <cell r="G153">
            <v>3</v>
          </cell>
          <cell r="H153" t="str">
            <v xml:space="preserve">WAVERLY SCHOOL DISTRICT 145   </v>
          </cell>
        </row>
        <row r="154">
          <cell r="F154" t="str">
            <v>55-0148-000</v>
          </cell>
          <cell r="G154">
            <v>3</v>
          </cell>
          <cell r="H154" t="str">
            <v xml:space="preserve">MALCOLM PUBLIC SCHOOLS        </v>
          </cell>
        </row>
        <row r="155">
          <cell r="F155" t="str">
            <v>55-0160-000</v>
          </cell>
          <cell r="G155">
            <v>3</v>
          </cell>
          <cell r="H155" t="str">
            <v xml:space="preserve">NORRIS SCHOOL DIST 160        </v>
          </cell>
        </row>
        <row r="156">
          <cell r="F156" t="str">
            <v>55-0161-000</v>
          </cell>
          <cell r="G156">
            <v>3</v>
          </cell>
          <cell r="H156" t="str">
            <v>RAYMOND CENTRAL PUBLIC SCHOOLS</v>
          </cell>
        </row>
        <row r="157">
          <cell r="F157" t="str">
            <v>56-0001-000</v>
          </cell>
          <cell r="G157">
            <v>3</v>
          </cell>
          <cell r="H157" t="str">
            <v xml:space="preserve">NORTH PLATTE PUBLIC SCHOOLS   </v>
          </cell>
        </row>
        <row r="158">
          <cell r="F158" t="str">
            <v>56-0006-000</v>
          </cell>
          <cell r="G158">
            <v>2</v>
          </cell>
          <cell r="H158" t="str">
            <v xml:space="preserve">BRADY PUBLIC SCHOOLS          </v>
          </cell>
        </row>
        <row r="159">
          <cell r="F159" t="str">
            <v>56-0007-000</v>
          </cell>
          <cell r="G159">
            <v>3</v>
          </cell>
          <cell r="H159" t="str">
            <v xml:space="preserve">MAXWELL PUBLIC SCHOOLS        </v>
          </cell>
        </row>
        <row r="160">
          <cell r="F160" t="str">
            <v>56-0037-000</v>
          </cell>
          <cell r="G160">
            <v>3</v>
          </cell>
          <cell r="H160" t="str">
            <v xml:space="preserve">HERSHEY PUBLIC SCHOOLS        </v>
          </cell>
        </row>
        <row r="161">
          <cell r="F161" t="str">
            <v>56-0055-000</v>
          </cell>
          <cell r="G161">
            <v>3</v>
          </cell>
          <cell r="H161" t="str">
            <v xml:space="preserve">SUTHERLAND PUBLIC SCHOOLS     </v>
          </cell>
        </row>
        <row r="162">
          <cell r="F162" t="str">
            <v>56-0565-000</v>
          </cell>
          <cell r="G162">
            <v>2</v>
          </cell>
          <cell r="H162" t="str">
            <v xml:space="preserve">WALLACE PUBLIC SCH DIST 65 R  </v>
          </cell>
        </row>
        <row r="163">
          <cell r="F163" t="str">
            <v>57-0501-000</v>
          </cell>
          <cell r="G163">
            <v>3</v>
          </cell>
          <cell r="H163" t="str">
            <v xml:space="preserve">STAPLETON PUBLIC SCHOOLS      </v>
          </cell>
        </row>
        <row r="164">
          <cell r="F164" t="str">
            <v>58-0025-000</v>
          </cell>
          <cell r="G164">
            <v>2</v>
          </cell>
          <cell r="H164" t="str">
            <v xml:space="preserve">LOUP COUNTY PUBLIC SCHOOLS    </v>
          </cell>
        </row>
        <row r="165">
          <cell r="F165" t="str">
            <v>59-0001-000</v>
          </cell>
          <cell r="G165">
            <v>3</v>
          </cell>
          <cell r="H165" t="str">
            <v xml:space="preserve">MADISON PUBLIC SCHOOLS        </v>
          </cell>
        </row>
        <row r="166">
          <cell r="F166" t="str">
            <v>59-0002-000</v>
          </cell>
          <cell r="G166">
            <v>3</v>
          </cell>
          <cell r="H166" t="str">
            <v xml:space="preserve">NORFOLK PUBLIC SCHOOLS        </v>
          </cell>
        </row>
        <row r="167">
          <cell r="F167" t="str">
            <v>59-0005-000</v>
          </cell>
          <cell r="G167">
            <v>3</v>
          </cell>
          <cell r="H167" t="str">
            <v xml:space="preserve">BATTLE CREEK PUBLIC SCHOOLS   </v>
          </cell>
        </row>
        <row r="168">
          <cell r="F168" t="str">
            <v>59-0013-000</v>
          </cell>
          <cell r="G168">
            <v>3</v>
          </cell>
          <cell r="H168" t="str">
            <v xml:space="preserve">NEWMAN GROVE PUBLIC SCHOOLS   </v>
          </cell>
        </row>
        <row r="169">
          <cell r="F169" t="str">
            <v>59-0080-000</v>
          </cell>
          <cell r="G169">
            <v>3</v>
          </cell>
          <cell r="H169" t="str">
            <v xml:space="preserve">ELKHORN VALLEY SCHOOLS        </v>
          </cell>
        </row>
        <row r="170">
          <cell r="F170" t="str">
            <v>60-0090-000</v>
          </cell>
          <cell r="G170">
            <v>3</v>
          </cell>
          <cell r="H170" t="str">
            <v xml:space="preserve">MC PHERSON COUNTY SCHOOLS     </v>
          </cell>
        </row>
        <row r="171">
          <cell r="F171" t="str">
            <v>61-0004-000</v>
          </cell>
          <cell r="G171">
            <v>3</v>
          </cell>
          <cell r="H171" t="str">
            <v xml:space="preserve">CENTRAL CITY PUBLIC SCHOOLS   </v>
          </cell>
        </row>
        <row r="172">
          <cell r="F172" t="str">
            <v>61-0049-000</v>
          </cell>
          <cell r="G172">
            <v>3</v>
          </cell>
          <cell r="H172" t="str">
            <v xml:space="preserve">PALMER PUBLIC SCHOOLS         </v>
          </cell>
        </row>
        <row r="173">
          <cell r="F173" t="str">
            <v>62-0021-000</v>
          </cell>
          <cell r="G173">
            <v>3</v>
          </cell>
          <cell r="H173" t="str">
            <v xml:space="preserve">BAYARD PUBLIC SCHOOLS         </v>
          </cell>
        </row>
        <row r="174">
          <cell r="F174" t="str">
            <v>62-0063-000</v>
          </cell>
          <cell r="G174">
            <v>3</v>
          </cell>
          <cell r="H174" t="str">
            <v xml:space="preserve">BRIDGEPORT PUBLIC SCHOOLS     </v>
          </cell>
        </row>
        <row r="175">
          <cell r="F175" t="str">
            <v>63-0001-000</v>
          </cell>
          <cell r="G175">
            <v>3</v>
          </cell>
          <cell r="H175" t="str">
            <v xml:space="preserve">FULLERTON PUBLIC SCHOOLS      </v>
          </cell>
        </row>
        <row r="176">
          <cell r="F176" t="str">
            <v>63-0030-000</v>
          </cell>
          <cell r="G176">
            <v>3</v>
          </cell>
          <cell r="H176" t="str">
            <v xml:space="preserve">TWIN RIVER PUBLIC SCHOOLS     </v>
          </cell>
        </row>
        <row r="177">
          <cell r="F177" t="str">
            <v>64-0023-000</v>
          </cell>
          <cell r="G177">
            <v>3</v>
          </cell>
          <cell r="H177" t="str">
            <v xml:space="preserve">JOHNSON-BROCK PUBLIC SCHOOLS  </v>
          </cell>
        </row>
        <row r="178">
          <cell r="F178" t="str">
            <v>64-0029-000</v>
          </cell>
          <cell r="G178">
            <v>3</v>
          </cell>
          <cell r="H178" t="str">
            <v xml:space="preserve">AUBURN PUBLIC SCHOOLS         </v>
          </cell>
        </row>
        <row r="179">
          <cell r="F179" t="str">
            <v>65-0011-000</v>
          </cell>
          <cell r="G179">
            <v>3</v>
          </cell>
          <cell r="H179" t="str">
            <v xml:space="preserve">SUPERIOR PUBLIC SCHOOLS       </v>
          </cell>
        </row>
        <row r="180">
          <cell r="F180" t="str">
            <v>65-2005-000</v>
          </cell>
          <cell r="G180">
            <v>3</v>
          </cell>
          <cell r="H180" t="str">
            <v>SO CENTRAL NE UNIFIED SYSTEM 5</v>
          </cell>
        </row>
        <row r="181">
          <cell r="F181" t="str">
            <v>66-0027-000</v>
          </cell>
          <cell r="G181">
            <v>3</v>
          </cell>
          <cell r="H181" t="str">
            <v xml:space="preserve">SYRACUSE-DUNBAR-AVOCA SCHOOLS </v>
          </cell>
        </row>
        <row r="182">
          <cell r="F182" t="str">
            <v>66-0111-000</v>
          </cell>
          <cell r="G182">
            <v>3</v>
          </cell>
          <cell r="H182" t="str">
            <v xml:space="preserve">NEBRASKA CITY PUBLIC SCHOOLS  </v>
          </cell>
        </row>
        <row r="183">
          <cell r="F183" t="str">
            <v>66-0501-000</v>
          </cell>
          <cell r="G183">
            <v>3</v>
          </cell>
          <cell r="H183" t="str">
            <v xml:space="preserve">PALMYRA DISTRICT O R 1        </v>
          </cell>
        </row>
        <row r="184">
          <cell r="F184" t="str">
            <v>67-0001-000</v>
          </cell>
          <cell r="G184">
            <v>3</v>
          </cell>
          <cell r="H184" t="str">
            <v xml:space="preserve">PAWNEE CITY PUBLIC SCHOOLS    </v>
          </cell>
        </row>
        <row r="185">
          <cell r="F185" t="str">
            <v>67-0069-000</v>
          </cell>
          <cell r="G185">
            <v>3</v>
          </cell>
          <cell r="H185" t="str">
            <v xml:space="preserve">LEWISTON CONSOLIDATED SCHOOLS </v>
          </cell>
        </row>
        <row r="186">
          <cell r="F186" t="str">
            <v>68-0020-000</v>
          </cell>
          <cell r="G186">
            <v>3</v>
          </cell>
          <cell r="H186" t="str">
            <v xml:space="preserve">PERKINS COUNTY SCHOOLS        </v>
          </cell>
        </row>
        <row r="187">
          <cell r="F187" t="str">
            <v>69-0044-000</v>
          </cell>
          <cell r="G187">
            <v>3</v>
          </cell>
          <cell r="H187" t="str">
            <v xml:space="preserve">HOLDREGE PUBLIC SCHOOLS       </v>
          </cell>
        </row>
        <row r="188">
          <cell r="F188" t="str">
            <v>69-0054-000</v>
          </cell>
          <cell r="G188">
            <v>3</v>
          </cell>
          <cell r="H188" t="str">
            <v xml:space="preserve">BERTRAND PUBLIC SCHOOLS       </v>
          </cell>
        </row>
        <row r="189">
          <cell r="F189" t="str">
            <v>69-0055-000</v>
          </cell>
          <cell r="G189">
            <v>2</v>
          </cell>
          <cell r="H189" t="str">
            <v xml:space="preserve">LOOMIS PUBLIC SCHOOLS         </v>
          </cell>
        </row>
        <row r="190">
          <cell r="F190" t="str">
            <v>70-0002-000</v>
          </cell>
          <cell r="G190">
            <v>3</v>
          </cell>
          <cell r="H190" t="str">
            <v xml:space="preserve">PIERCE PUBLIC SCHOOLS         </v>
          </cell>
        </row>
        <row r="191">
          <cell r="F191" t="str">
            <v>70-0005-000</v>
          </cell>
          <cell r="G191">
            <v>3</v>
          </cell>
          <cell r="H191" t="str">
            <v xml:space="preserve">PLAINVIEW PUBLIC SCHOOLS      </v>
          </cell>
        </row>
        <row r="192">
          <cell r="F192" t="str">
            <v>70-0542-000</v>
          </cell>
          <cell r="G192">
            <v>3</v>
          </cell>
          <cell r="H192" t="str">
            <v xml:space="preserve">OSMOND PUBLIC SCHOOLS         </v>
          </cell>
        </row>
        <row r="193">
          <cell r="F193" t="str">
            <v>71-0001-000</v>
          </cell>
          <cell r="G193">
            <v>3</v>
          </cell>
          <cell r="H193" t="str">
            <v xml:space="preserve">COLUMBUS PUBLIC SCHOOLS       </v>
          </cell>
        </row>
        <row r="194">
          <cell r="F194" t="str">
            <v>71-0005-000</v>
          </cell>
          <cell r="G194">
            <v>3</v>
          </cell>
          <cell r="H194" t="str">
            <v xml:space="preserve">LAKEVIEW COMMUNITY SCHOOLS    </v>
          </cell>
        </row>
        <row r="195">
          <cell r="F195" t="str">
            <v>71-0067-000</v>
          </cell>
          <cell r="G195">
            <v>3</v>
          </cell>
          <cell r="H195" t="str">
            <v xml:space="preserve">HUMPHREY PUBLIC SCHOOLS       </v>
          </cell>
        </row>
        <row r="196">
          <cell r="F196" t="str">
            <v>72-0015-000</v>
          </cell>
          <cell r="G196">
            <v>3</v>
          </cell>
          <cell r="H196" t="str">
            <v>CROSS COUNTY COMMUNITY SCHOOLS</v>
          </cell>
        </row>
        <row r="197">
          <cell r="F197" t="str">
            <v>72-0019-000</v>
          </cell>
          <cell r="G197">
            <v>3</v>
          </cell>
          <cell r="H197" t="str">
            <v xml:space="preserve">OSCEOLA PUBLIC SCHOOLS        </v>
          </cell>
        </row>
        <row r="198">
          <cell r="F198" t="str">
            <v>72-0032-000</v>
          </cell>
          <cell r="G198">
            <v>3</v>
          </cell>
          <cell r="H198" t="str">
            <v xml:space="preserve">SHELBY PUBLIC SCHOOLS         </v>
          </cell>
        </row>
        <row r="199">
          <cell r="F199" t="str">
            <v>72-0075-000</v>
          </cell>
          <cell r="G199">
            <v>3</v>
          </cell>
          <cell r="H199" t="str">
            <v xml:space="preserve">HIGH PLAINS COMMUNITY SCHOOLS </v>
          </cell>
        </row>
        <row r="200">
          <cell r="F200" t="str">
            <v>73-0017-000</v>
          </cell>
          <cell r="G200">
            <v>3</v>
          </cell>
          <cell r="H200" t="str">
            <v xml:space="preserve">MC COOK PUBLIC SCHOOLS        </v>
          </cell>
        </row>
        <row r="201">
          <cell r="F201" t="str">
            <v>73-0179-000</v>
          </cell>
          <cell r="G201">
            <v>3</v>
          </cell>
          <cell r="H201" t="str">
            <v xml:space="preserve">SOUTHWEST PUBLIC SCHOOLS      </v>
          </cell>
        </row>
        <row r="202">
          <cell r="F202" t="str">
            <v>74-0056-000</v>
          </cell>
          <cell r="G202">
            <v>3</v>
          </cell>
          <cell r="H202" t="str">
            <v xml:space="preserve">FALLS CITY PUBLIC SCHOOLS     </v>
          </cell>
        </row>
        <row r="203">
          <cell r="F203" t="str">
            <v>74-0070-000</v>
          </cell>
          <cell r="G203">
            <v>3</v>
          </cell>
          <cell r="H203" t="str">
            <v xml:space="preserve">HUMBOLDT TABLE ROCK STEINAUER </v>
          </cell>
        </row>
        <row r="204">
          <cell r="F204" t="str">
            <v>74-0501-000</v>
          </cell>
          <cell r="G204">
            <v>3</v>
          </cell>
          <cell r="H204" t="str">
            <v xml:space="preserve">SE NEBRASKA CONSOLIDATED SCHS </v>
          </cell>
        </row>
        <row r="205">
          <cell r="F205" t="str">
            <v>75-0100-000</v>
          </cell>
          <cell r="G205">
            <v>3</v>
          </cell>
          <cell r="H205" t="str">
            <v xml:space="preserve">ROCK COUNTY PUBLIC SCHOOLS    </v>
          </cell>
        </row>
        <row r="206">
          <cell r="F206" t="str">
            <v>76-0002-000</v>
          </cell>
          <cell r="G206">
            <v>3</v>
          </cell>
          <cell r="H206" t="str">
            <v xml:space="preserve">CRETE PUBLIC SCHOOLS          </v>
          </cell>
        </row>
        <row r="207">
          <cell r="F207" t="str">
            <v>76-0044-000</v>
          </cell>
          <cell r="G207">
            <v>3</v>
          </cell>
          <cell r="H207" t="str">
            <v xml:space="preserve">DORCHESTER PUBLIC SCHOOLS     </v>
          </cell>
        </row>
        <row r="208">
          <cell r="F208" t="str">
            <v>76-0068-000</v>
          </cell>
          <cell r="G208">
            <v>3</v>
          </cell>
          <cell r="H208" t="str">
            <v xml:space="preserve">FRIEND PUBLIC SCHOOLS         </v>
          </cell>
        </row>
        <row r="209">
          <cell r="F209" t="str">
            <v>76-0082-000</v>
          </cell>
          <cell r="G209">
            <v>3</v>
          </cell>
          <cell r="H209" t="str">
            <v>WILBER-CLATONIA PUBLIC SCHOOLS</v>
          </cell>
        </row>
        <row r="210">
          <cell r="F210" t="str">
            <v>77-0001-000</v>
          </cell>
          <cell r="G210">
            <v>3</v>
          </cell>
          <cell r="H210" t="str">
            <v xml:space="preserve">BELLEVUE PUBLIC SCHOOLS       </v>
          </cell>
        </row>
        <row r="211">
          <cell r="F211" t="str">
            <v>77-0027-000</v>
          </cell>
          <cell r="G211">
            <v>3</v>
          </cell>
          <cell r="H211" t="str">
            <v>PAPILLION-LA VISTA PUBLIC SCHS</v>
          </cell>
        </row>
        <row r="212">
          <cell r="F212" t="str">
            <v>77-0037-000</v>
          </cell>
          <cell r="G212">
            <v>3</v>
          </cell>
          <cell r="H212" t="str">
            <v xml:space="preserve">GRETNA PUBLIC SCHOOLS         </v>
          </cell>
        </row>
        <row r="213">
          <cell r="F213" t="str">
            <v>77-0046-000</v>
          </cell>
          <cell r="G213">
            <v>3</v>
          </cell>
          <cell r="H213" t="str">
            <v xml:space="preserve">SOUTH SARPY DIST 46           </v>
          </cell>
        </row>
        <row r="214">
          <cell r="F214" t="str">
            <v>78-0001-000</v>
          </cell>
          <cell r="G214">
            <v>3</v>
          </cell>
          <cell r="H214" t="str">
            <v xml:space="preserve">ASHLAND-GREENWOOD PUBLIC SCHS </v>
          </cell>
        </row>
        <row r="215">
          <cell r="F215" t="str">
            <v>78-0009-000</v>
          </cell>
          <cell r="G215">
            <v>3</v>
          </cell>
          <cell r="H215" t="str">
            <v xml:space="preserve">YUTAN PUBLIC SCHOOLS          </v>
          </cell>
        </row>
        <row r="216">
          <cell r="F216" t="str">
            <v>78-0039-000</v>
          </cell>
          <cell r="G216">
            <v>3</v>
          </cell>
          <cell r="H216" t="str">
            <v xml:space="preserve">WAHOO PUBLIC SCHOOLS          </v>
          </cell>
        </row>
        <row r="217">
          <cell r="F217" t="str">
            <v>78-0072-000</v>
          </cell>
          <cell r="G217">
            <v>3</v>
          </cell>
          <cell r="H217" t="str">
            <v xml:space="preserve">MEAD PUBLIC SCHOOLS           </v>
          </cell>
        </row>
        <row r="218">
          <cell r="F218" t="str">
            <v>78-0104-000</v>
          </cell>
          <cell r="G218">
            <v>2</v>
          </cell>
          <cell r="H218" t="str">
            <v xml:space="preserve">PRAGUE PUBLIC SCHOOLS         </v>
          </cell>
        </row>
        <row r="219">
          <cell r="F219" t="str">
            <v>78-0107-000</v>
          </cell>
          <cell r="G219">
            <v>3</v>
          </cell>
          <cell r="H219" t="str">
            <v xml:space="preserve">CEDAR BLUFFS PUBLIC SCHOOLS   </v>
          </cell>
        </row>
        <row r="220">
          <cell r="F220" t="str">
            <v>79-0002-000</v>
          </cell>
          <cell r="G220">
            <v>3</v>
          </cell>
          <cell r="H220" t="str">
            <v xml:space="preserve">MINATARE PUBLIC SCHOOLS       </v>
          </cell>
        </row>
        <row r="221">
          <cell r="F221" t="str">
            <v>79-0011-000</v>
          </cell>
          <cell r="G221">
            <v>3</v>
          </cell>
          <cell r="H221" t="str">
            <v xml:space="preserve">MORRILL PUBLIC SCHOOLS        </v>
          </cell>
        </row>
        <row r="222">
          <cell r="F222" t="str">
            <v>79-0016-000</v>
          </cell>
          <cell r="G222">
            <v>3</v>
          </cell>
          <cell r="H222" t="str">
            <v xml:space="preserve">GERING PUBLIC SCHOOLS         </v>
          </cell>
        </row>
        <row r="223">
          <cell r="F223" t="str">
            <v>79-0031-000</v>
          </cell>
          <cell r="G223">
            <v>3</v>
          </cell>
          <cell r="H223" t="str">
            <v xml:space="preserve">MITCHELL PUBLIC SCHOOLS       </v>
          </cell>
        </row>
        <row r="224">
          <cell r="F224" t="str">
            <v>79-0032-000</v>
          </cell>
          <cell r="G224">
            <v>3</v>
          </cell>
          <cell r="H224" t="str">
            <v xml:space="preserve">SCOTTSBLUFF PUBLIC SCHOOLS    </v>
          </cell>
        </row>
        <row r="225">
          <cell r="F225" t="str">
            <v>80-0005-000</v>
          </cell>
          <cell r="G225">
            <v>3</v>
          </cell>
          <cell r="H225" t="str">
            <v xml:space="preserve">MILFORD PUBLIC SCHOOLS        </v>
          </cell>
        </row>
        <row r="226">
          <cell r="F226" t="str">
            <v>80-0009-000</v>
          </cell>
          <cell r="G226">
            <v>3</v>
          </cell>
          <cell r="H226" t="str">
            <v xml:space="preserve">SEWARD PUBLIC SCHOOLS         </v>
          </cell>
        </row>
        <row r="227">
          <cell r="F227" t="str">
            <v>80-0567-000</v>
          </cell>
          <cell r="G227">
            <v>3</v>
          </cell>
          <cell r="H227" t="str">
            <v xml:space="preserve">CENTENNIAL PUBLIC SCHOOLS     </v>
          </cell>
        </row>
        <row r="228">
          <cell r="F228" t="str">
            <v>81-0003-000</v>
          </cell>
          <cell r="G228">
            <v>3</v>
          </cell>
          <cell r="H228" t="str">
            <v xml:space="preserve">HAY SPRINGS PUBLIC SCHOOLS    </v>
          </cell>
        </row>
        <row r="229">
          <cell r="F229" t="str">
            <v>81-0010-000</v>
          </cell>
          <cell r="G229">
            <v>3</v>
          </cell>
          <cell r="H229" t="str">
            <v xml:space="preserve">GORDON-RUSHVILLE PUBLIC SCHS  </v>
          </cell>
        </row>
        <row r="230">
          <cell r="F230" t="str">
            <v>82-0001-000</v>
          </cell>
          <cell r="G230">
            <v>3</v>
          </cell>
          <cell r="H230" t="str">
            <v xml:space="preserve">LOUP CITY PUBLIC SCHOOLS      </v>
          </cell>
        </row>
        <row r="231">
          <cell r="F231" t="str">
            <v>82-0015-000</v>
          </cell>
          <cell r="G231">
            <v>2</v>
          </cell>
          <cell r="H231" t="str">
            <v xml:space="preserve">LITCHFIELD PUBLIC SCHOOLS     </v>
          </cell>
        </row>
        <row r="232">
          <cell r="F232" t="str">
            <v>83-0500-000</v>
          </cell>
          <cell r="G232">
            <v>3</v>
          </cell>
          <cell r="H232" t="str">
            <v xml:space="preserve">SIOUX COUNTY PUBLIC SCHOOLS   </v>
          </cell>
        </row>
        <row r="233">
          <cell r="F233" t="str">
            <v>84-0003-000</v>
          </cell>
          <cell r="G233">
            <v>3</v>
          </cell>
          <cell r="H233" t="str">
            <v xml:space="preserve">STANTON COMMUNITY SCHOOLS     </v>
          </cell>
        </row>
        <row r="234">
          <cell r="F234" t="str">
            <v>85-0060-000</v>
          </cell>
          <cell r="G234">
            <v>3</v>
          </cell>
          <cell r="H234" t="str">
            <v xml:space="preserve">DESHLER PUBLIC SCHOOLS        </v>
          </cell>
        </row>
        <row r="235">
          <cell r="F235" t="str">
            <v>85-0070-000</v>
          </cell>
          <cell r="G235">
            <v>3</v>
          </cell>
          <cell r="H235" t="str">
            <v xml:space="preserve">THAYER CENTRAL COMMUNITY SCHS </v>
          </cell>
        </row>
        <row r="236">
          <cell r="F236" t="str">
            <v>85-2001-000</v>
          </cell>
          <cell r="G236">
            <v>2</v>
          </cell>
          <cell r="H236" t="str">
            <v xml:space="preserve">BRUNING-DAVENPORT UNIFIED SYS </v>
          </cell>
        </row>
        <row r="237">
          <cell r="F237" t="str">
            <v>86-0001-000</v>
          </cell>
          <cell r="G237">
            <v>2</v>
          </cell>
          <cell r="H237" t="str">
            <v xml:space="preserve">THEDFORD PUBLIC SCHOOLS       </v>
          </cell>
        </row>
        <row r="238">
          <cell r="F238" t="str">
            <v>87-0001-000</v>
          </cell>
          <cell r="G238">
            <v>3</v>
          </cell>
          <cell r="H238" t="str">
            <v xml:space="preserve">PENDER PUBLIC SCHOOLS         </v>
          </cell>
        </row>
        <row r="239">
          <cell r="F239" t="str">
            <v>87-0013-000</v>
          </cell>
          <cell r="G239">
            <v>3</v>
          </cell>
          <cell r="H239" t="str">
            <v xml:space="preserve">WALTHILL PUBLIC SCHOOLS       </v>
          </cell>
        </row>
        <row r="240">
          <cell r="F240" t="str">
            <v>87-0016-000</v>
          </cell>
          <cell r="G240">
            <v>3</v>
          </cell>
          <cell r="H240" t="str">
            <v xml:space="preserve">UMO N HO N NATION PUBLIC SCHS </v>
          </cell>
        </row>
        <row r="241">
          <cell r="F241" t="str">
            <v>87-0017-000</v>
          </cell>
          <cell r="G241">
            <v>3</v>
          </cell>
          <cell r="H241" t="str">
            <v xml:space="preserve">WINNEBAGO PUBLIC SCHOOLS      </v>
          </cell>
        </row>
        <row r="242">
          <cell r="F242" t="str">
            <v>88-0005-000</v>
          </cell>
          <cell r="G242">
            <v>3</v>
          </cell>
          <cell r="H242" t="str">
            <v xml:space="preserve">ORD PUBLIC SCHOOLS            </v>
          </cell>
        </row>
        <row r="243">
          <cell r="F243" t="str">
            <v>88-0021-000</v>
          </cell>
          <cell r="G243">
            <v>2</v>
          </cell>
          <cell r="H243" t="str">
            <v xml:space="preserve">ARCADIA PUBLIC SCHOOLS        </v>
          </cell>
        </row>
        <row r="244">
          <cell r="F244" t="str">
            <v>89-0001-000</v>
          </cell>
          <cell r="G244">
            <v>3</v>
          </cell>
          <cell r="H244" t="str">
            <v xml:space="preserve">BLAIR COMMUNITY SCHOOLS       </v>
          </cell>
        </row>
        <row r="245">
          <cell r="F245" t="str">
            <v>89-0003-000</v>
          </cell>
          <cell r="G245">
            <v>3</v>
          </cell>
          <cell r="H245" t="str">
            <v xml:space="preserve">FORT CALHOUN COMMUNITY SCHS   </v>
          </cell>
        </row>
        <row r="246">
          <cell r="F246" t="str">
            <v>89-0024-000</v>
          </cell>
          <cell r="G246">
            <v>3</v>
          </cell>
          <cell r="H246" t="str">
            <v xml:space="preserve">ARLINGTON PUBLIC SCHOOLS      </v>
          </cell>
        </row>
        <row r="247">
          <cell r="F247" t="str">
            <v>90-0017-000</v>
          </cell>
          <cell r="G247">
            <v>3</v>
          </cell>
          <cell r="H247" t="str">
            <v xml:space="preserve">WAYNE COMMUNITY SCHOOLS       </v>
          </cell>
        </row>
        <row r="248">
          <cell r="F248" t="str">
            <v>90-0560-000</v>
          </cell>
          <cell r="G248">
            <v>3</v>
          </cell>
          <cell r="H248" t="str">
            <v xml:space="preserve">WAKEFIELD PUBLIC SCHOOLS      </v>
          </cell>
        </row>
        <row r="249">
          <cell r="F249" t="str">
            <v>90-0595-000</v>
          </cell>
          <cell r="G249">
            <v>3</v>
          </cell>
          <cell r="H249" t="str">
            <v xml:space="preserve">WINSIDE PUBLIC SCHOOLS        </v>
          </cell>
        </row>
        <row r="250">
          <cell r="F250" t="str">
            <v>91-0002-000</v>
          </cell>
          <cell r="G250">
            <v>3</v>
          </cell>
          <cell r="H250" t="str">
            <v xml:space="preserve">RED CLOUD COMMUNITY SCHOOLS   </v>
          </cell>
        </row>
        <row r="251">
          <cell r="F251" t="str">
            <v>91-0074-000</v>
          </cell>
          <cell r="G251">
            <v>3</v>
          </cell>
          <cell r="H251" t="str">
            <v xml:space="preserve">BLUE HILL PUBLIC SCHOOLS      </v>
          </cell>
        </row>
        <row r="252">
          <cell r="F252" t="str">
            <v>92-0045-000</v>
          </cell>
          <cell r="G252">
            <v>3</v>
          </cell>
          <cell r="H252" t="str">
            <v xml:space="preserve">WHEELER CENTRAL SCHOOLS       </v>
          </cell>
        </row>
        <row r="253">
          <cell r="F253" t="str">
            <v>93-0012-000</v>
          </cell>
          <cell r="G253">
            <v>3</v>
          </cell>
          <cell r="H253" t="str">
            <v xml:space="preserve">YORK PUBLIC SCHOOLS           </v>
          </cell>
        </row>
        <row r="254">
          <cell r="F254" t="str">
            <v>93-0083-000</v>
          </cell>
          <cell r="G254">
            <v>2</v>
          </cell>
          <cell r="H254" t="str">
            <v xml:space="preserve">MC COOL JUNCTION PUBLIC SCHS  </v>
          </cell>
        </row>
        <row r="255">
          <cell r="F255" t="str">
            <v>93-0096-000</v>
          </cell>
          <cell r="G255">
            <v>3</v>
          </cell>
          <cell r="H255" t="str">
            <v xml:space="preserve">HEARTLAND COMMUNITY SCHOOLS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activeCell="D16" sqref="D16:E16"/>
    </sheetView>
  </sheetViews>
  <sheetFormatPr defaultRowHeight="12.75" x14ac:dyDescent="0.2"/>
  <cols>
    <col min="1" max="1" width="3.5703125" customWidth="1"/>
    <col min="2" max="2" width="9.85546875" customWidth="1"/>
    <col min="3" max="3" width="36.42578125" customWidth="1"/>
    <col min="4" max="4" width="27.42578125" customWidth="1"/>
    <col min="6" max="6" width="18.5703125" customWidth="1"/>
  </cols>
  <sheetData>
    <row r="1" spans="1:6" x14ac:dyDescent="0.2">
      <c r="A1" s="19"/>
      <c r="B1" s="64" t="s">
        <v>127</v>
      </c>
      <c r="C1" s="65"/>
      <c r="D1" s="19"/>
      <c r="E1" s="19"/>
      <c r="F1" s="66" t="s">
        <v>4</v>
      </c>
    </row>
    <row r="2" spans="1:6" x14ac:dyDescent="0.2">
      <c r="A2" s="19"/>
      <c r="B2" s="65"/>
      <c r="C2" s="64" t="s">
        <v>1</v>
      </c>
      <c r="D2" s="19"/>
      <c r="E2" s="19"/>
      <c r="F2" s="66" t="s">
        <v>1831</v>
      </c>
    </row>
    <row r="3" spans="1:6" x14ac:dyDescent="0.2">
      <c r="A3" s="19"/>
      <c r="B3" s="65"/>
      <c r="C3" s="64" t="s">
        <v>72</v>
      </c>
      <c r="D3" s="19"/>
      <c r="E3" s="19"/>
      <c r="F3" s="200" t="s">
        <v>1834</v>
      </c>
    </row>
    <row r="4" spans="1:6" x14ac:dyDescent="0.2">
      <c r="A4" s="19"/>
      <c r="B4" s="65"/>
      <c r="C4" s="64" t="s">
        <v>2</v>
      </c>
      <c r="D4" s="19"/>
      <c r="E4" s="19"/>
      <c r="F4" s="66" t="s">
        <v>44</v>
      </c>
    </row>
    <row r="5" spans="1:6" x14ac:dyDescent="0.2">
      <c r="A5" s="19"/>
      <c r="B5" s="65"/>
      <c r="C5" s="64" t="s">
        <v>3</v>
      </c>
      <c r="D5" s="19"/>
      <c r="E5" s="19"/>
      <c r="F5" s="19"/>
    </row>
    <row r="6" spans="1:6" x14ac:dyDescent="0.2">
      <c r="A6" s="19"/>
      <c r="B6" s="65"/>
      <c r="C6" s="64" t="s">
        <v>1625</v>
      </c>
      <c r="D6" s="19"/>
      <c r="E6" s="19"/>
      <c r="F6" s="201" t="s">
        <v>1835</v>
      </c>
    </row>
    <row r="7" spans="1:6" x14ac:dyDescent="0.2">
      <c r="A7" s="19"/>
      <c r="B7" s="19"/>
      <c r="C7" s="19"/>
      <c r="D7" s="19"/>
      <c r="E7" s="19"/>
      <c r="F7" s="19"/>
    </row>
    <row r="8" spans="1:6" x14ac:dyDescent="0.2">
      <c r="A8" s="19"/>
      <c r="B8" s="19"/>
      <c r="C8" s="19"/>
      <c r="D8" s="19"/>
      <c r="E8" s="19"/>
      <c r="F8" s="19"/>
    </row>
    <row r="9" spans="1:6" ht="20.100000000000001" customHeight="1" x14ac:dyDescent="0.2">
      <c r="A9" s="19"/>
      <c r="B9" s="212" t="s">
        <v>128</v>
      </c>
      <c r="C9" s="212"/>
      <c r="D9" s="212"/>
      <c r="E9" s="212"/>
      <c r="F9" s="212"/>
    </row>
    <row r="10" spans="1:6" ht="20.100000000000001" customHeight="1" x14ac:dyDescent="0.3">
      <c r="A10" s="19"/>
      <c r="B10" s="213" t="s">
        <v>129</v>
      </c>
      <c r="C10" s="213"/>
      <c r="D10" s="213"/>
      <c r="E10" s="213"/>
      <c r="F10" s="213"/>
    </row>
    <row r="11" spans="1:6" x14ac:dyDescent="0.2">
      <c r="A11" s="19"/>
      <c r="B11" s="19"/>
      <c r="C11" s="19"/>
      <c r="D11" s="19"/>
      <c r="E11" s="19"/>
      <c r="F11" s="19"/>
    </row>
    <row r="12" spans="1:6" ht="18" customHeight="1" x14ac:dyDescent="0.3">
      <c r="A12" s="19"/>
      <c r="B12" s="19"/>
      <c r="C12" s="210"/>
      <c r="D12" s="210"/>
      <c r="E12" s="210"/>
      <c r="F12" s="210"/>
    </row>
    <row r="13" spans="1:6" ht="20.25" x14ac:dyDescent="0.3">
      <c r="A13" s="19"/>
      <c r="B13" s="214" t="s">
        <v>1776</v>
      </c>
      <c r="C13" s="214"/>
      <c r="D13" s="214"/>
      <c r="E13" s="214"/>
      <c r="F13" s="214"/>
    </row>
    <row r="14" spans="1:6" x14ac:dyDescent="0.2">
      <c r="A14" s="19"/>
      <c r="B14" s="19"/>
      <c r="C14" s="19"/>
      <c r="D14" s="19"/>
      <c r="E14" s="19"/>
      <c r="F14" s="19"/>
    </row>
    <row r="15" spans="1:6" x14ac:dyDescent="0.2">
      <c r="A15" s="19"/>
      <c r="B15" s="19"/>
      <c r="C15" s="19"/>
      <c r="D15" s="19"/>
      <c r="E15" s="19"/>
      <c r="F15" s="19"/>
    </row>
    <row r="16" spans="1:6" ht="15" customHeight="1" thickBot="1" x14ac:dyDescent="0.25">
      <c r="C16" s="13" t="s">
        <v>130</v>
      </c>
      <c r="D16" s="211">
        <v>0</v>
      </c>
      <c r="E16" s="211"/>
      <c r="F16" s="19"/>
    </row>
    <row r="17" spans="2:6" ht="15" customHeight="1" thickBot="1" x14ac:dyDescent="0.25">
      <c r="C17" s="13" t="s">
        <v>131</v>
      </c>
      <c r="D17" s="206"/>
      <c r="E17" s="206"/>
      <c r="F17" s="19"/>
    </row>
    <row r="18" spans="2:6" ht="15" customHeight="1" thickBot="1" x14ac:dyDescent="0.25">
      <c r="C18" s="13"/>
      <c r="D18" s="206"/>
      <c r="E18" s="206"/>
      <c r="F18" s="19"/>
    </row>
    <row r="19" spans="2:6" ht="15" customHeight="1" thickBot="1" x14ac:dyDescent="0.25">
      <c r="C19" s="13" t="s">
        <v>50</v>
      </c>
      <c r="D19" s="206"/>
      <c r="E19" s="206"/>
      <c r="F19" s="19"/>
    </row>
    <row r="20" spans="2:6" ht="15" customHeight="1" thickBot="1" x14ac:dyDescent="0.25">
      <c r="C20" s="13" t="s">
        <v>49</v>
      </c>
      <c r="D20" s="206"/>
      <c r="E20" s="206"/>
      <c r="F20" s="19"/>
    </row>
    <row r="21" spans="2:6" ht="15" customHeight="1" thickBot="1" x14ac:dyDescent="0.25">
      <c r="C21" s="13" t="s">
        <v>132</v>
      </c>
      <c r="D21" s="206"/>
      <c r="E21" s="206"/>
      <c r="F21" s="19"/>
    </row>
    <row r="22" spans="2:6" ht="15" x14ac:dyDescent="0.2">
      <c r="C22" s="13"/>
      <c r="D22" s="13"/>
      <c r="E22" s="13"/>
      <c r="F22" s="19"/>
    </row>
    <row r="23" spans="2:6" ht="15.75" thickBot="1" x14ac:dyDescent="0.25">
      <c r="C23" s="13" t="s">
        <v>133</v>
      </c>
      <c r="D23" s="209"/>
      <c r="E23" s="209"/>
      <c r="F23" s="19"/>
    </row>
    <row r="24" spans="2:6" ht="15" customHeight="1" thickBot="1" x14ac:dyDescent="0.25">
      <c r="C24" s="13" t="s">
        <v>132</v>
      </c>
      <c r="D24" s="206"/>
      <c r="E24" s="206"/>
      <c r="F24" s="19"/>
    </row>
    <row r="25" spans="2:6" ht="15" customHeight="1" x14ac:dyDescent="0.2">
      <c r="C25" s="19"/>
      <c r="D25" s="19"/>
      <c r="E25" s="19"/>
      <c r="F25" s="19"/>
    </row>
    <row r="26" spans="2:6" ht="15" customHeight="1" x14ac:dyDescent="0.2">
      <c r="C26" s="19"/>
      <c r="D26" s="19"/>
      <c r="E26" s="19"/>
      <c r="F26" s="19"/>
    </row>
    <row r="27" spans="2:6" ht="15" customHeight="1" x14ac:dyDescent="0.2">
      <c r="B27" s="207" t="s">
        <v>1777</v>
      </c>
      <c r="C27" s="207"/>
      <c r="D27" s="207"/>
      <c r="E27" s="207"/>
      <c r="F27" s="207"/>
    </row>
    <row r="28" spans="2:6" ht="15" customHeight="1" thickBot="1" x14ac:dyDescent="0.25">
      <c r="C28" s="19"/>
      <c r="D28" s="19"/>
      <c r="E28" s="19"/>
      <c r="F28" s="19"/>
    </row>
    <row r="29" spans="2:6" ht="15.75" thickBot="1" x14ac:dyDescent="0.25">
      <c r="B29" s="14"/>
      <c r="C29" s="203" t="s">
        <v>123</v>
      </c>
      <c r="D29" s="204"/>
      <c r="E29" s="204"/>
      <c r="F29" s="204"/>
    </row>
    <row r="30" spans="2:6" ht="15.75" thickBot="1" x14ac:dyDescent="0.25">
      <c r="B30" s="3"/>
      <c r="C30" s="13"/>
      <c r="D30" s="19"/>
      <c r="E30" s="19"/>
      <c r="F30" s="19"/>
    </row>
    <row r="31" spans="2:6" ht="15.75" thickBot="1" x14ac:dyDescent="0.25">
      <c r="B31" s="14"/>
      <c r="C31" s="203" t="s">
        <v>124</v>
      </c>
      <c r="D31" s="204"/>
      <c r="E31" s="204"/>
      <c r="F31" s="204"/>
    </row>
    <row r="32" spans="2:6" ht="15.75" thickBot="1" x14ac:dyDescent="0.25">
      <c r="B32" s="3"/>
      <c r="C32" s="13"/>
      <c r="D32" s="19"/>
      <c r="E32" s="19"/>
      <c r="F32" s="19"/>
    </row>
    <row r="33" spans="2:6" ht="15.75" thickBot="1" x14ac:dyDescent="0.25">
      <c r="B33" s="14"/>
      <c r="C33" s="203" t="s">
        <v>125</v>
      </c>
      <c r="D33" s="204"/>
      <c r="E33" s="204"/>
      <c r="F33" s="204"/>
    </row>
    <row r="34" spans="2:6" ht="15.75" thickBot="1" x14ac:dyDescent="0.25">
      <c r="B34" s="3"/>
      <c r="C34" s="13"/>
      <c r="D34" s="19"/>
      <c r="E34" s="19"/>
      <c r="F34" s="19"/>
    </row>
    <row r="35" spans="2:6" ht="15.75" thickBot="1" x14ac:dyDescent="0.25">
      <c r="B35" s="14"/>
      <c r="C35" s="203" t="s">
        <v>126</v>
      </c>
      <c r="D35" s="204"/>
      <c r="E35" s="204"/>
      <c r="F35" s="204"/>
    </row>
    <row r="36" spans="2:6" ht="15" x14ac:dyDescent="0.2">
      <c r="B36" s="1"/>
      <c r="C36" s="20"/>
      <c r="D36" s="152"/>
      <c r="E36" s="152"/>
      <c r="F36" s="152"/>
    </row>
    <row r="37" spans="2:6" x14ac:dyDescent="0.2">
      <c r="C37" s="19"/>
      <c r="D37" s="19"/>
      <c r="E37" s="19"/>
      <c r="F37" s="19"/>
    </row>
    <row r="38" spans="2:6" ht="15.75" thickBot="1" x14ac:dyDescent="0.25">
      <c r="B38" s="208" t="s">
        <v>75</v>
      </c>
      <c r="C38" s="208"/>
      <c r="D38" s="208"/>
      <c r="E38" s="205"/>
      <c r="F38" s="205"/>
    </row>
  </sheetData>
  <sheetProtection algorithmName="SHA-512" hashValue="9Qb6zXsZcqrSgPwOX0KmD7vHzWTFyyHuIXhFChp6wSJEZ5Jctaa/3qd+RLVyNkTWkYJEMsCnyiL/eCtcNgD6wA==" saltValue="5l5+gc+KkiJdLcZ0swSTAw==" spinCount="100000" sheet="1" selectLockedCells="1"/>
  <mergeCells count="19">
    <mergeCell ref="C12:F12"/>
    <mergeCell ref="D16:E16"/>
    <mergeCell ref="B9:F9"/>
    <mergeCell ref="B10:F10"/>
    <mergeCell ref="B13:F13"/>
    <mergeCell ref="D17:E17"/>
    <mergeCell ref="D19:E19"/>
    <mergeCell ref="D21:E21"/>
    <mergeCell ref="D20:E20"/>
    <mergeCell ref="D23:E23"/>
    <mergeCell ref="C31:F31"/>
    <mergeCell ref="C33:F33"/>
    <mergeCell ref="C35:F35"/>
    <mergeCell ref="E38:F38"/>
    <mergeCell ref="D18:E18"/>
    <mergeCell ref="D24:E24"/>
    <mergeCell ref="C29:F29"/>
    <mergeCell ref="B27:F27"/>
    <mergeCell ref="B38:D38"/>
  </mergeCells>
  <printOptions headings="1"/>
  <pageMargins left="0.7" right="0.7" top="0.75" bottom="0.75" header="0.3" footer="0.3"/>
  <pageSetup scale="85" fitToHeight="11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75"/>
  <sheetViews>
    <sheetView zoomScaleNormal="100" workbookViewId="0">
      <selection activeCell="F2" sqref="F2"/>
    </sheetView>
  </sheetViews>
  <sheetFormatPr defaultRowHeight="12.75" x14ac:dyDescent="0.2"/>
  <cols>
    <col min="1" max="1" width="6" style="2" bestFit="1" customWidth="1"/>
    <col min="2" max="2" width="5" style="195" bestFit="1" customWidth="1"/>
    <col min="3" max="3" width="68.85546875" style="196" bestFit="1" customWidth="1"/>
    <col min="4" max="4" width="8.28515625" style="2" customWidth="1"/>
    <col min="5" max="5" width="6" style="2" bestFit="1" customWidth="1"/>
    <col min="6" max="6" width="19.5703125" style="194" customWidth="1"/>
    <col min="7" max="7" width="39.85546875" style="2" customWidth="1"/>
    <col min="8" max="16384" width="9.140625" style="2"/>
  </cols>
  <sheetData>
    <row r="1" spans="1:6" x14ac:dyDescent="0.2">
      <c r="A1" s="172">
        <v>1000</v>
      </c>
      <c r="B1" s="173"/>
      <c r="C1" s="174" t="s">
        <v>1443</v>
      </c>
      <c r="D1" s="21"/>
      <c r="E1" s="21"/>
      <c r="F1" s="175"/>
    </row>
    <row r="2" spans="1:6" x14ac:dyDescent="0.2">
      <c r="A2" s="172"/>
      <c r="B2" s="76">
        <v>1110</v>
      </c>
      <c r="C2" s="23" t="s">
        <v>0</v>
      </c>
      <c r="D2" s="21"/>
      <c r="E2" s="21">
        <v>1110</v>
      </c>
      <c r="F2" s="120"/>
    </row>
    <row r="3" spans="1:6" x14ac:dyDescent="0.2">
      <c r="A3" s="172"/>
      <c r="B3" s="76">
        <v>1115</v>
      </c>
      <c r="C3" s="23" t="s">
        <v>45</v>
      </c>
      <c r="D3" s="21"/>
      <c r="E3" s="21">
        <v>1115</v>
      </c>
      <c r="F3" s="120"/>
    </row>
    <row r="4" spans="1:6" x14ac:dyDescent="0.2">
      <c r="A4" s="21"/>
      <c r="B4" s="76">
        <v>1215</v>
      </c>
      <c r="C4" s="176" t="s">
        <v>71</v>
      </c>
      <c r="D4" s="21"/>
      <c r="E4" s="22">
        <v>1215</v>
      </c>
      <c r="F4" s="121"/>
    </row>
    <row r="5" spans="1:6" x14ac:dyDescent="0.2">
      <c r="A5" s="21"/>
      <c r="B5" s="76">
        <v>1290</v>
      </c>
      <c r="C5" s="176" t="s">
        <v>1778</v>
      </c>
      <c r="D5" s="21"/>
      <c r="E5" s="21">
        <v>1290</v>
      </c>
      <c r="F5" s="120"/>
    </row>
    <row r="6" spans="1:6" x14ac:dyDescent="0.2">
      <c r="A6" s="21"/>
      <c r="B6" s="76">
        <v>1325</v>
      </c>
      <c r="C6" s="23" t="s">
        <v>1422</v>
      </c>
      <c r="D6" s="21"/>
      <c r="E6" s="21">
        <v>1325</v>
      </c>
      <c r="F6" s="120"/>
    </row>
    <row r="7" spans="1:6" x14ac:dyDescent="0.2">
      <c r="A7" s="21"/>
      <c r="B7" s="76">
        <v>1410</v>
      </c>
      <c r="C7" s="23" t="s">
        <v>5</v>
      </c>
      <c r="D7" s="21"/>
      <c r="E7" s="21">
        <v>1410</v>
      </c>
      <c r="F7" s="120"/>
    </row>
    <row r="8" spans="1:6" x14ac:dyDescent="0.2">
      <c r="A8" s="21"/>
      <c r="B8" s="76">
        <v>1925</v>
      </c>
      <c r="C8" s="23" t="s">
        <v>58</v>
      </c>
      <c r="D8" s="21"/>
      <c r="E8" s="21">
        <v>1925</v>
      </c>
      <c r="F8" s="120"/>
    </row>
    <row r="9" spans="1:6" x14ac:dyDescent="0.2">
      <c r="A9" s="21"/>
      <c r="B9" s="76">
        <v>1950</v>
      </c>
      <c r="C9" s="23" t="s">
        <v>1423</v>
      </c>
      <c r="D9" s="21"/>
      <c r="E9" s="21">
        <v>1950</v>
      </c>
      <c r="F9" s="120"/>
    </row>
    <row r="10" spans="1:6" x14ac:dyDescent="0.2">
      <c r="A10" s="21"/>
      <c r="B10" s="177">
        <v>1960</v>
      </c>
      <c r="C10" s="178" t="s">
        <v>46</v>
      </c>
      <c r="D10" s="179"/>
      <c r="E10" s="180">
        <v>1960</v>
      </c>
      <c r="F10" s="181"/>
    </row>
    <row r="11" spans="1:6" x14ac:dyDescent="0.2">
      <c r="A11" s="21"/>
      <c r="B11" s="76">
        <v>1990</v>
      </c>
      <c r="C11" s="23" t="s">
        <v>6</v>
      </c>
      <c r="D11" s="21"/>
      <c r="E11" s="21">
        <v>1990</v>
      </c>
      <c r="F11" s="120"/>
    </row>
    <row r="12" spans="1:6" x14ac:dyDescent="0.2">
      <c r="A12" s="21"/>
      <c r="B12" s="173">
        <v>1000</v>
      </c>
      <c r="C12" s="174" t="s">
        <v>149</v>
      </c>
      <c r="D12" s="21"/>
      <c r="E12" s="172">
        <v>1000</v>
      </c>
      <c r="F12" s="182">
        <f>SUM(F2:F11)</f>
        <v>0</v>
      </c>
    </row>
    <row r="13" spans="1:6" x14ac:dyDescent="0.2">
      <c r="A13" s="21"/>
      <c r="B13" s="76"/>
      <c r="C13" s="174" t="s">
        <v>1444</v>
      </c>
      <c r="D13" s="21"/>
      <c r="E13" s="183"/>
      <c r="F13" s="175"/>
    </row>
    <row r="14" spans="1:6" x14ac:dyDescent="0.2">
      <c r="A14" s="21"/>
      <c r="B14" s="76"/>
      <c r="C14" s="23"/>
      <c r="D14" s="21"/>
      <c r="E14" s="183"/>
      <c r="F14" s="175"/>
    </row>
    <row r="15" spans="1:6" x14ac:dyDescent="0.2">
      <c r="A15" s="172">
        <v>2000</v>
      </c>
      <c r="B15" s="76"/>
      <c r="C15" s="174" t="s">
        <v>1448</v>
      </c>
      <c r="D15" s="21"/>
      <c r="E15" s="21"/>
      <c r="F15" s="175"/>
    </row>
    <row r="16" spans="1:6" x14ac:dyDescent="0.2">
      <c r="A16" s="21"/>
      <c r="B16" s="173">
        <v>2130</v>
      </c>
      <c r="C16" s="23" t="s">
        <v>7</v>
      </c>
      <c r="D16" s="21"/>
      <c r="E16" s="172">
        <v>2130</v>
      </c>
      <c r="F16" s="119"/>
    </row>
    <row r="17" spans="1:6" x14ac:dyDescent="0.2">
      <c r="A17" s="21"/>
      <c r="B17" s="76"/>
      <c r="C17" s="23"/>
      <c r="D17" s="21"/>
      <c r="E17" s="184"/>
      <c r="F17" s="175"/>
    </row>
    <row r="18" spans="1:6" x14ac:dyDescent="0.2">
      <c r="A18" s="172">
        <v>3000</v>
      </c>
      <c r="B18" s="76"/>
      <c r="C18" s="174" t="s">
        <v>1449</v>
      </c>
      <c r="D18" s="21"/>
      <c r="E18" s="21"/>
      <c r="F18" s="175"/>
    </row>
    <row r="19" spans="1:6" x14ac:dyDescent="0.2">
      <c r="A19" s="21"/>
      <c r="B19" s="76">
        <v>3120</v>
      </c>
      <c r="C19" s="23" t="s">
        <v>60</v>
      </c>
      <c r="D19" s="21"/>
      <c r="E19" s="21">
        <v>3120</v>
      </c>
      <c r="F19" s="120"/>
    </row>
    <row r="20" spans="1:6" x14ac:dyDescent="0.2">
      <c r="A20" s="21"/>
      <c r="B20" s="76">
        <v>3125</v>
      </c>
      <c r="C20" s="23" t="s">
        <v>61</v>
      </c>
      <c r="D20" s="21"/>
      <c r="E20" s="21">
        <v>3125</v>
      </c>
      <c r="F20" s="120"/>
    </row>
    <row r="21" spans="1:6" x14ac:dyDescent="0.2">
      <c r="A21" s="21"/>
      <c r="B21" s="76">
        <v>3130</v>
      </c>
      <c r="C21" s="23" t="s">
        <v>8</v>
      </c>
      <c r="D21" s="21"/>
      <c r="E21" s="21">
        <v>3130</v>
      </c>
      <c r="F21" s="120"/>
    </row>
    <row r="22" spans="1:6" x14ac:dyDescent="0.2">
      <c r="A22" s="21"/>
      <c r="B22" s="76">
        <v>3131</v>
      </c>
      <c r="C22" s="23" t="s">
        <v>74</v>
      </c>
      <c r="D22" s="21"/>
      <c r="E22" s="21">
        <v>3131</v>
      </c>
      <c r="F22" s="120"/>
    </row>
    <row r="23" spans="1:6" x14ac:dyDescent="0.2">
      <c r="A23" s="21"/>
      <c r="B23" s="76">
        <v>3132</v>
      </c>
      <c r="C23" s="176" t="s">
        <v>1779</v>
      </c>
      <c r="D23" s="21"/>
      <c r="E23" s="21">
        <v>3132</v>
      </c>
      <c r="F23" s="120"/>
    </row>
    <row r="24" spans="1:6" x14ac:dyDescent="0.2">
      <c r="A24" s="21"/>
      <c r="B24" s="185">
        <v>3133</v>
      </c>
      <c r="C24" s="176" t="s">
        <v>712</v>
      </c>
      <c r="D24" s="22"/>
      <c r="E24" s="22">
        <v>3133</v>
      </c>
      <c r="F24" s="121"/>
    </row>
    <row r="25" spans="1:6" x14ac:dyDescent="0.2">
      <c r="A25" s="21"/>
      <c r="B25" s="76">
        <v>3150</v>
      </c>
      <c r="C25" s="23" t="s">
        <v>9</v>
      </c>
      <c r="D25" s="21"/>
      <c r="E25" s="21">
        <v>3150</v>
      </c>
      <c r="F25" s="120"/>
    </row>
    <row r="26" spans="1:6" x14ac:dyDescent="0.2">
      <c r="A26" s="21"/>
      <c r="B26" s="76">
        <v>3180</v>
      </c>
      <c r="C26" s="23" t="s">
        <v>10</v>
      </c>
      <c r="D26" s="21"/>
      <c r="E26" s="21">
        <v>3180</v>
      </c>
      <c r="F26" s="120"/>
    </row>
    <row r="27" spans="1:6" x14ac:dyDescent="0.2">
      <c r="A27" s="21"/>
      <c r="B27" s="177">
        <v>3400</v>
      </c>
      <c r="C27" s="178" t="s">
        <v>62</v>
      </c>
      <c r="D27" s="179"/>
      <c r="E27" s="180">
        <v>3400</v>
      </c>
      <c r="F27" s="120">
        <v>0</v>
      </c>
    </row>
    <row r="28" spans="1:6" x14ac:dyDescent="0.2">
      <c r="A28" s="21"/>
      <c r="B28" s="76">
        <v>3500</v>
      </c>
      <c r="C28" s="23" t="s">
        <v>43</v>
      </c>
      <c r="D28" s="21"/>
      <c r="E28" s="21">
        <v>3500</v>
      </c>
      <c r="F28" s="120"/>
    </row>
    <row r="29" spans="1:6" x14ac:dyDescent="0.2">
      <c r="A29" s="21"/>
      <c r="B29" s="185">
        <v>3512</v>
      </c>
      <c r="C29" s="176" t="s">
        <v>67</v>
      </c>
      <c r="D29" s="21"/>
      <c r="E29" s="22">
        <v>3512</v>
      </c>
      <c r="F29" s="121"/>
    </row>
    <row r="30" spans="1:6" x14ac:dyDescent="0.2">
      <c r="A30" s="21"/>
      <c r="B30" s="76">
        <v>3550</v>
      </c>
      <c r="C30" s="178" t="s">
        <v>87</v>
      </c>
      <c r="D30" s="21"/>
      <c r="E30" s="21">
        <v>3550</v>
      </c>
      <c r="F30" s="120"/>
    </row>
    <row r="31" spans="1:6" x14ac:dyDescent="0.2">
      <c r="A31" s="21"/>
      <c r="B31" s="76">
        <v>3551</v>
      </c>
      <c r="C31" s="176" t="s">
        <v>1426</v>
      </c>
      <c r="D31" s="21"/>
      <c r="E31" s="21">
        <v>3551</v>
      </c>
      <c r="F31" s="120"/>
    </row>
    <row r="32" spans="1:6" x14ac:dyDescent="0.2">
      <c r="A32" s="21"/>
      <c r="B32" s="76">
        <v>3575</v>
      </c>
      <c r="C32" s="176" t="s">
        <v>1780</v>
      </c>
      <c r="D32" s="21"/>
      <c r="E32" s="21">
        <v>3575</v>
      </c>
      <c r="F32" s="120"/>
    </row>
    <row r="33" spans="1:9" x14ac:dyDescent="0.2">
      <c r="A33" s="21"/>
      <c r="B33" s="76">
        <v>3990</v>
      </c>
      <c r="C33" s="23" t="s">
        <v>11</v>
      </c>
      <c r="D33" s="21"/>
      <c r="E33" s="21">
        <v>3990</v>
      </c>
      <c r="F33" s="120"/>
    </row>
    <row r="34" spans="1:9" x14ac:dyDescent="0.2">
      <c r="A34" s="21"/>
      <c r="B34" s="173">
        <v>3000</v>
      </c>
      <c r="C34" s="174" t="s">
        <v>163</v>
      </c>
      <c r="D34" s="21"/>
      <c r="E34" s="172">
        <v>3000</v>
      </c>
      <c r="F34" s="182">
        <f>SUM(F19:F33)</f>
        <v>0</v>
      </c>
    </row>
    <row r="35" spans="1:9" x14ac:dyDescent="0.2">
      <c r="A35" s="21"/>
      <c r="B35" s="76"/>
      <c r="C35" s="174" t="s">
        <v>1445</v>
      </c>
      <c r="D35" s="21"/>
      <c r="E35" s="21"/>
      <c r="F35" s="175"/>
    </row>
    <row r="36" spans="1:9" x14ac:dyDescent="0.2">
      <c r="A36" s="21"/>
      <c r="B36" s="76"/>
      <c r="C36" s="174"/>
      <c r="D36" s="21"/>
      <c r="E36" s="21"/>
      <c r="F36" s="175"/>
    </row>
    <row r="37" spans="1:9" x14ac:dyDescent="0.2">
      <c r="A37" s="172">
        <v>4000</v>
      </c>
      <c r="B37" s="76"/>
      <c r="C37" s="174" t="s">
        <v>1450</v>
      </c>
      <c r="D37" s="21"/>
      <c r="E37" s="21"/>
      <c r="F37" s="175"/>
    </row>
    <row r="38" spans="1:9" x14ac:dyDescent="0.2">
      <c r="A38" s="21"/>
      <c r="B38" s="76">
        <v>4200</v>
      </c>
      <c r="C38" s="186" t="s">
        <v>710</v>
      </c>
      <c r="D38" s="21"/>
      <c r="E38" s="21">
        <v>4200</v>
      </c>
      <c r="F38" s="120"/>
      <c r="G38" s="4"/>
      <c r="H38" s="5"/>
      <c r="I38" s="7"/>
    </row>
    <row r="39" spans="1:9" x14ac:dyDescent="0.2">
      <c r="A39" s="21"/>
      <c r="B39" s="177">
        <v>4210</v>
      </c>
      <c r="C39" s="176" t="s">
        <v>134</v>
      </c>
      <c r="D39" s="21"/>
      <c r="E39" s="180">
        <v>4210</v>
      </c>
      <c r="F39" s="181"/>
      <c r="G39" s="4"/>
      <c r="H39" s="5"/>
      <c r="I39" s="7"/>
    </row>
    <row r="40" spans="1:9" x14ac:dyDescent="0.2">
      <c r="A40" s="21"/>
      <c r="B40" s="177">
        <v>4215</v>
      </c>
      <c r="C40" s="176" t="s">
        <v>1425</v>
      </c>
      <c r="D40" s="21"/>
      <c r="E40" s="74">
        <v>4215</v>
      </c>
      <c r="F40" s="122"/>
      <c r="G40" s="4"/>
      <c r="H40" s="5"/>
      <c r="I40" s="7"/>
    </row>
    <row r="41" spans="1:9" x14ac:dyDescent="0.2">
      <c r="A41" s="21"/>
      <c r="B41" s="77">
        <v>4230</v>
      </c>
      <c r="C41" s="79" t="s">
        <v>711</v>
      </c>
      <c r="D41" s="24"/>
      <c r="E41" s="25">
        <v>4230</v>
      </c>
      <c r="F41" s="123"/>
      <c r="G41" s="8"/>
      <c r="H41" s="9"/>
      <c r="I41" s="10"/>
    </row>
    <row r="42" spans="1:9" x14ac:dyDescent="0.2">
      <c r="A42" s="21"/>
      <c r="B42" s="76">
        <v>4310</v>
      </c>
      <c r="C42" s="23" t="s">
        <v>65</v>
      </c>
      <c r="D42" s="21"/>
      <c r="E42" s="21">
        <v>4310</v>
      </c>
      <c r="F42" s="120"/>
      <c r="G42" s="11"/>
      <c r="H42" s="5"/>
      <c r="I42" s="7"/>
    </row>
    <row r="43" spans="1:9" x14ac:dyDescent="0.2">
      <c r="A43" s="21"/>
      <c r="B43" s="76">
        <v>4315</v>
      </c>
      <c r="C43" s="23" t="s">
        <v>53</v>
      </c>
      <c r="D43" s="21"/>
      <c r="E43" s="21">
        <v>4315</v>
      </c>
      <c r="F43" s="120"/>
      <c r="G43" s="11"/>
      <c r="H43" s="5"/>
      <c r="I43" s="7"/>
    </row>
    <row r="44" spans="1:9" x14ac:dyDescent="0.2">
      <c r="A44" s="21"/>
      <c r="B44" s="76">
        <v>4330</v>
      </c>
      <c r="C44" s="176" t="s">
        <v>1289</v>
      </c>
      <c r="D44" s="21"/>
      <c r="E44" s="21">
        <v>4330</v>
      </c>
      <c r="F44" s="120"/>
      <c r="G44" s="11"/>
      <c r="H44" s="5"/>
      <c r="I44" s="7"/>
    </row>
    <row r="45" spans="1:9" x14ac:dyDescent="0.2">
      <c r="A45" s="21"/>
      <c r="B45" s="185">
        <v>4400</v>
      </c>
      <c r="C45" s="176" t="s">
        <v>713</v>
      </c>
      <c r="D45" s="22"/>
      <c r="E45" s="22">
        <v>4400</v>
      </c>
      <c r="F45" s="121"/>
      <c r="G45" s="4"/>
      <c r="H45" s="5"/>
      <c r="I45" s="7"/>
    </row>
    <row r="46" spans="1:9" x14ac:dyDescent="0.2">
      <c r="A46" s="21"/>
      <c r="B46" s="77">
        <v>4406</v>
      </c>
      <c r="C46" s="79" t="s">
        <v>726</v>
      </c>
      <c r="D46" s="24"/>
      <c r="E46" s="25">
        <v>4406</v>
      </c>
      <c r="F46" s="123"/>
      <c r="I46" s="10"/>
    </row>
    <row r="47" spans="1:9" x14ac:dyDescent="0.2">
      <c r="A47" s="21"/>
      <c r="B47" s="177">
        <v>4411</v>
      </c>
      <c r="C47" s="178" t="s">
        <v>63</v>
      </c>
      <c r="D47" s="21"/>
      <c r="E47" s="187">
        <v>4411</v>
      </c>
      <c r="F47" s="188"/>
      <c r="G47" s="4"/>
      <c r="H47" s="12"/>
      <c r="I47" s="7"/>
    </row>
    <row r="48" spans="1:9" x14ac:dyDescent="0.2">
      <c r="A48" s="21"/>
      <c r="B48" s="185">
        <v>4412</v>
      </c>
      <c r="C48" s="176" t="s">
        <v>714</v>
      </c>
      <c r="D48" s="22"/>
      <c r="E48" s="189">
        <v>4412</v>
      </c>
      <c r="F48" s="190"/>
      <c r="G48" s="4"/>
      <c r="H48" s="12"/>
      <c r="I48" s="7"/>
    </row>
    <row r="49" spans="1:9" x14ac:dyDescent="0.2">
      <c r="A49" s="21"/>
      <c r="B49" s="78">
        <v>4414</v>
      </c>
      <c r="C49" s="80" t="s">
        <v>88</v>
      </c>
      <c r="D49" s="26"/>
      <c r="E49" s="27">
        <v>4414</v>
      </c>
      <c r="F49" s="124"/>
      <c r="G49" s="4"/>
      <c r="H49" s="12"/>
      <c r="I49" s="7"/>
    </row>
    <row r="50" spans="1:9" x14ac:dyDescent="0.2">
      <c r="A50" s="21"/>
      <c r="B50" s="76">
        <v>4415</v>
      </c>
      <c r="C50" s="23" t="s">
        <v>54</v>
      </c>
      <c r="D50" s="21"/>
      <c r="E50" s="191">
        <v>4415</v>
      </c>
      <c r="F50" s="192"/>
      <c r="G50" s="6"/>
      <c r="H50" s="12"/>
      <c r="I50" s="7"/>
    </row>
    <row r="51" spans="1:9" x14ac:dyDescent="0.2">
      <c r="A51" s="21"/>
      <c r="B51" s="76">
        <v>4450</v>
      </c>
      <c r="C51" s="23" t="s">
        <v>1424</v>
      </c>
      <c r="D51" s="21"/>
      <c r="E51" s="191">
        <v>4450</v>
      </c>
      <c r="F51" s="192"/>
      <c r="G51" s="6"/>
      <c r="H51" s="12"/>
      <c r="I51" s="7"/>
    </row>
    <row r="52" spans="1:9" x14ac:dyDescent="0.2">
      <c r="A52" s="21"/>
      <c r="B52" s="177">
        <v>4455</v>
      </c>
      <c r="C52" s="80" t="s">
        <v>86</v>
      </c>
      <c r="D52" s="180"/>
      <c r="E52" s="187">
        <v>4455</v>
      </c>
      <c r="F52" s="188"/>
      <c r="G52" s="4"/>
      <c r="H52" s="5"/>
      <c r="I52" s="7"/>
    </row>
    <row r="53" spans="1:9" x14ac:dyDescent="0.2">
      <c r="A53" s="21"/>
      <c r="B53" s="76">
        <v>4690</v>
      </c>
      <c r="C53" s="23" t="s">
        <v>12</v>
      </c>
      <c r="D53" s="21"/>
      <c r="E53" s="21">
        <v>4690</v>
      </c>
      <c r="F53" s="120"/>
      <c r="G53" s="4"/>
      <c r="H53" s="5"/>
      <c r="I53" s="7"/>
    </row>
    <row r="54" spans="1:9" x14ac:dyDescent="0.2">
      <c r="A54" s="21"/>
      <c r="B54" s="76">
        <v>4700</v>
      </c>
      <c r="C54" s="23" t="s">
        <v>64</v>
      </c>
      <c r="D54" s="21"/>
      <c r="E54" s="21">
        <v>4700</v>
      </c>
      <c r="F54" s="120"/>
      <c r="G54" s="4"/>
      <c r="H54" s="5"/>
      <c r="I54" s="7"/>
    </row>
    <row r="55" spans="1:9" x14ac:dyDescent="0.2">
      <c r="A55" s="21"/>
      <c r="B55" s="76">
        <v>4800</v>
      </c>
      <c r="C55" s="23" t="s">
        <v>9</v>
      </c>
      <c r="D55" s="21"/>
      <c r="E55" s="21">
        <v>4800</v>
      </c>
      <c r="F55" s="120"/>
    </row>
    <row r="56" spans="1:9" x14ac:dyDescent="0.2">
      <c r="A56" s="21"/>
      <c r="B56" s="185">
        <v>4850</v>
      </c>
      <c r="C56" s="176" t="s">
        <v>68</v>
      </c>
      <c r="D56" s="21"/>
      <c r="E56" s="22">
        <v>4850</v>
      </c>
      <c r="F56" s="121"/>
      <c r="G56" s="4"/>
      <c r="H56" s="5"/>
      <c r="I56" s="7"/>
    </row>
    <row r="57" spans="1:9" x14ac:dyDescent="0.2">
      <c r="A57" s="21"/>
      <c r="B57" s="76">
        <v>4915</v>
      </c>
      <c r="C57" s="23" t="s">
        <v>55</v>
      </c>
      <c r="D57" s="21"/>
      <c r="E57" s="21">
        <v>4915</v>
      </c>
      <c r="F57" s="120"/>
      <c r="G57" s="4"/>
      <c r="H57" s="5"/>
      <c r="I57" s="7"/>
    </row>
    <row r="58" spans="1:9" x14ac:dyDescent="0.2">
      <c r="A58" s="21"/>
      <c r="B58" s="76">
        <v>4925</v>
      </c>
      <c r="C58" s="23" t="s">
        <v>66</v>
      </c>
      <c r="D58" s="21"/>
      <c r="E58" s="21">
        <v>4925</v>
      </c>
      <c r="F58" s="120"/>
      <c r="G58" s="6"/>
      <c r="H58" s="5"/>
      <c r="I58" s="7"/>
    </row>
    <row r="59" spans="1:9" x14ac:dyDescent="0.2">
      <c r="A59" s="21"/>
      <c r="B59" s="185">
        <v>4926</v>
      </c>
      <c r="C59" s="176" t="s">
        <v>69</v>
      </c>
      <c r="D59" s="21"/>
      <c r="E59" s="22">
        <v>4926</v>
      </c>
      <c r="F59" s="121"/>
      <c r="G59" s="4"/>
      <c r="H59" s="5"/>
      <c r="I59" s="7"/>
    </row>
    <row r="60" spans="1:9" x14ac:dyDescent="0.2">
      <c r="A60" s="21"/>
      <c r="B60" s="76">
        <v>4940</v>
      </c>
      <c r="C60" s="23" t="s">
        <v>56</v>
      </c>
      <c r="D60" s="21"/>
      <c r="E60" s="21">
        <v>4940</v>
      </c>
      <c r="F60" s="120"/>
      <c r="G60" s="4"/>
      <c r="H60" s="5"/>
      <c r="I60" s="7"/>
    </row>
    <row r="61" spans="1:9" x14ac:dyDescent="0.2">
      <c r="A61" s="21"/>
      <c r="B61" s="76">
        <v>4980</v>
      </c>
      <c r="C61" s="23" t="s">
        <v>57</v>
      </c>
      <c r="D61" s="21"/>
      <c r="E61" s="21">
        <v>4980</v>
      </c>
      <c r="F61" s="120"/>
      <c r="G61" s="4"/>
      <c r="H61" s="5"/>
      <c r="I61" s="7"/>
    </row>
    <row r="62" spans="1:9" x14ac:dyDescent="0.2">
      <c r="A62" s="21"/>
      <c r="B62" s="76">
        <v>4990</v>
      </c>
      <c r="C62" s="23" t="s">
        <v>52</v>
      </c>
      <c r="D62" s="21"/>
      <c r="E62" s="21">
        <v>4990</v>
      </c>
      <c r="F62" s="120"/>
      <c r="G62" s="4"/>
      <c r="H62" s="5"/>
      <c r="I62" s="7"/>
    </row>
    <row r="63" spans="1:9" x14ac:dyDescent="0.2">
      <c r="A63" s="21"/>
      <c r="B63" s="173">
        <v>4000</v>
      </c>
      <c r="C63" s="174" t="s">
        <v>187</v>
      </c>
      <c r="D63" s="21"/>
      <c r="E63" s="172">
        <v>4000</v>
      </c>
      <c r="F63" s="182">
        <f>SUM(F38:F62)</f>
        <v>0</v>
      </c>
    </row>
    <row r="64" spans="1:9" x14ac:dyDescent="0.2">
      <c r="A64" s="21"/>
      <c r="B64" s="76"/>
      <c r="C64" s="174" t="s">
        <v>1446</v>
      </c>
      <c r="D64" s="21"/>
      <c r="E64" s="21"/>
      <c r="F64" s="175"/>
    </row>
    <row r="65" spans="1:6" x14ac:dyDescent="0.2">
      <c r="A65" s="21"/>
      <c r="B65" s="76"/>
      <c r="C65" s="23"/>
      <c r="D65" s="21"/>
      <c r="E65" s="21"/>
      <c r="F65" s="175"/>
    </row>
    <row r="66" spans="1:6" x14ac:dyDescent="0.2">
      <c r="A66" s="172">
        <v>5000</v>
      </c>
      <c r="B66" s="76"/>
      <c r="C66" s="174" t="s">
        <v>1451</v>
      </c>
      <c r="D66" s="21"/>
      <c r="E66" s="21"/>
      <c r="F66" s="175"/>
    </row>
    <row r="67" spans="1:6" x14ac:dyDescent="0.2">
      <c r="A67" s="21"/>
      <c r="B67" s="76">
        <v>5300</v>
      </c>
      <c r="C67" s="23" t="s">
        <v>13</v>
      </c>
      <c r="D67" s="21"/>
      <c r="E67" s="21">
        <v>5300</v>
      </c>
      <c r="F67" s="120"/>
    </row>
    <row r="68" spans="1:6" x14ac:dyDescent="0.2">
      <c r="A68" s="21"/>
      <c r="B68" s="76">
        <v>5400</v>
      </c>
      <c r="C68" s="21" t="s">
        <v>14</v>
      </c>
      <c r="D68" s="21"/>
      <c r="E68" s="21">
        <v>5400</v>
      </c>
      <c r="F68" s="120"/>
    </row>
    <row r="69" spans="1:6" x14ac:dyDescent="0.2">
      <c r="A69" s="21"/>
      <c r="B69" s="76">
        <v>5500</v>
      </c>
      <c r="C69" s="21" t="s">
        <v>15</v>
      </c>
      <c r="D69" s="21"/>
      <c r="E69" s="21">
        <v>5500</v>
      </c>
      <c r="F69" s="120"/>
    </row>
    <row r="70" spans="1:6" x14ac:dyDescent="0.2">
      <c r="A70" s="21"/>
      <c r="B70" s="76">
        <v>5690</v>
      </c>
      <c r="C70" s="21" t="s">
        <v>16</v>
      </c>
      <c r="D70" s="21"/>
      <c r="E70" s="21">
        <v>5690</v>
      </c>
      <c r="F70" s="120"/>
    </row>
    <row r="71" spans="1:6" x14ac:dyDescent="0.2">
      <c r="A71" s="21"/>
      <c r="B71" s="173">
        <v>5000</v>
      </c>
      <c r="C71" s="174" t="s">
        <v>1441</v>
      </c>
      <c r="D71" s="21"/>
      <c r="E71" s="172">
        <v>5000</v>
      </c>
      <c r="F71" s="182">
        <f>SUM(F67:F70)</f>
        <v>0</v>
      </c>
    </row>
    <row r="72" spans="1:6" x14ac:dyDescent="0.2">
      <c r="A72" s="21"/>
      <c r="B72" s="76"/>
      <c r="C72" s="174" t="s">
        <v>1447</v>
      </c>
      <c r="D72" s="21"/>
      <c r="E72" s="21"/>
      <c r="F72" s="175"/>
    </row>
    <row r="73" spans="1:6" ht="13.5" thickBot="1" x14ac:dyDescent="0.25">
      <c r="A73" s="21"/>
      <c r="B73" s="76"/>
      <c r="C73" s="23"/>
      <c r="D73" s="21"/>
      <c r="E73" s="21"/>
      <c r="F73" s="175"/>
    </row>
    <row r="74" spans="1:6" ht="13.5" thickBot="1" x14ac:dyDescent="0.25">
      <c r="A74" s="172">
        <v>10000</v>
      </c>
      <c r="B74" s="76"/>
      <c r="C74" s="174" t="s">
        <v>1442</v>
      </c>
      <c r="D74" s="21"/>
      <c r="E74" s="172">
        <v>10000</v>
      </c>
      <c r="F74" s="193">
        <f>F12+F16+F34+F63+F71</f>
        <v>0</v>
      </c>
    </row>
    <row r="75" spans="1:6" x14ac:dyDescent="0.2">
      <c r="A75" s="21"/>
      <c r="B75" s="76"/>
      <c r="C75" s="174" t="s">
        <v>17</v>
      </c>
      <c r="D75" s="21"/>
      <c r="E75" s="21"/>
    </row>
  </sheetData>
  <sheetProtection algorithmName="SHA-512" hashValue="6My++/3Qv3PIgRdSvhtHvFiYwq9zPPiJer2JZleRvh4KjH7yZON2j00HyFiemLNgioNc7wwDiYvuhVbUcRt5ow==" saltValue="RAg+3A/rPRapU5BipOKjeQ==" spinCount="100000" sheet="1" selectLockedCells="1"/>
  <phoneticPr fontId="0" type="noConversion"/>
  <printOptions headings="1"/>
  <pageMargins left="0.7" right="0.7" top="0.75" bottom="0.75" header="0.3" footer="0.3"/>
  <pageSetup scale="78" fitToHeight="111" orientation="portrait" r:id="rId1"/>
  <headerFooter scaleWithDoc="0" alignWithMargins="0">
    <oddHeader>&amp;C&amp;"Arial,Bold"&amp;14 2016/17 General Fund Receipts</oddHeader>
  </headerFooter>
  <rowBreaks count="2" manualBreakCount="2">
    <brk id="65" max="16383" man="1"/>
    <brk id="7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023"/>
  <sheetViews>
    <sheetView zoomScale="79" zoomScaleNormal="79" workbookViewId="0">
      <selection activeCell="F7" sqref="F7"/>
    </sheetView>
  </sheetViews>
  <sheetFormatPr defaultColWidth="9.140625" defaultRowHeight="14.25" x14ac:dyDescent="0.2"/>
  <cols>
    <col min="1" max="1" width="9.7109375" style="71" customWidth="1"/>
    <col min="2" max="2" width="10.28515625" style="71" customWidth="1"/>
    <col min="3" max="3" width="63.42578125" style="71" customWidth="1"/>
    <col min="4" max="4" width="16.42578125" style="71" customWidth="1"/>
    <col min="5" max="5" width="9.28515625" style="71" customWidth="1"/>
    <col min="6" max="6" width="16.7109375" style="142" customWidth="1"/>
    <col min="7" max="16384" width="9.140625" style="71"/>
  </cols>
  <sheetData>
    <row r="1" spans="1:6" ht="15" x14ac:dyDescent="0.25">
      <c r="A1" s="58" t="s">
        <v>1520</v>
      </c>
      <c r="B1" s="58"/>
      <c r="C1" s="58"/>
      <c r="D1" s="31"/>
      <c r="E1" s="31"/>
      <c r="F1" s="125"/>
    </row>
    <row r="2" spans="1:6" x14ac:dyDescent="0.2">
      <c r="A2" s="31"/>
      <c r="B2" s="31"/>
      <c r="C2" s="31"/>
      <c r="D2" s="31"/>
      <c r="E2" s="31"/>
      <c r="F2" s="125"/>
    </row>
    <row r="3" spans="1:6" ht="15" x14ac:dyDescent="0.25">
      <c r="A3" s="31"/>
      <c r="B3" s="86">
        <v>1100</v>
      </c>
      <c r="C3" s="58" t="s">
        <v>1521</v>
      </c>
      <c r="D3" s="31"/>
      <c r="E3" s="31"/>
      <c r="F3" s="125"/>
    </row>
    <row r="4" spans="1:6" ht="15" x14ac:dyDescent="0.25">
      <c r="A4" s="31"/>
      <c r="B4" s="31"/>
      <c r="C4" s="86" t="s">
        <v>1522</v>
      </c>
      <c r="D4" s="31"/>
      <c r="E4" s="31"/>
      <c r="F4" s="125"/>
    </row>
    <row r="5" spans="1:6" ht="15" x14ac:dyDescent="0.25">
      <c r="A5" s="31"/>
      <c r="B5" s="31"/>
      <c r="C5" s="86"/>
      <c r="D5" s="31"/>
      <c r="E5" s="31"/>
      <c r="F5" s="125"/>
    </row>
    <row r="6" spans="1:6" x14ac:dyDescent="0.2">
      <c r="A6" s="31"/>
      <c r="B6" s="67" t="s">
        <v>1523</v>
      </c>
      <c r="C6" s="87" t="s">
        <v>1524</v>
      </c>
      <c r="D6" s="31"/>
      <c r="E6" s="31"/>
      <c r="F6" s="125"/>
    </row>
    <row r="7" spans="1:6" x14ac:dyDescent="0.2">
      <c r="A7" s="31"/>
      <c r="B7" s="32">
        <v>100</v>
      </c>
      <c r="C7" s="31" t="s">
        <v>47</v>
      </c>
      <c r="D7" s="68"/>
      <c r="E7" s="31">
        <v>100</v>
      </c>
      <c r="F7" s="126"/>
    </row>
    <row r="8" spans="1:6" x14ac:dyDescent="0.2">
      <c r="A8" s="31"/>
      <c r="B8" s="32">
        <v>130</v>
      </c>
      <c r="C8" s="31" t="s">
        <v>89</v>
      </c>
      <c r="D8" s="67"/>
      <c r="E8" s="31">
        <v>130</v>
      </c>
      <c r="F8" s="127"/>
    </row>
    <row r="9" spans="1:6" x14ac:dyDescent="0.2">
      <c r="A9" s="31"/>
      <c r="B9" s="32">
        <v>200</v>
      </c>
      <c r="C9" s="31" t="s">
        <v>18</v>
      </c>
      <c r="D9" s="31"/>
      <c r="E9" s="31">
        <v>200</v>
      </c>
      <c r="F9" s="126"/>
    </row>
    <row r="10" spans="1:6" x14ac:dyDescent="0.2">
      <c r="A10" s="31"/>
      <c r="B10" s="32">
        <v>284</v>
      </c>
      <c r="C10" s="75" t="s">
        <v>76</v>
      </c>
      <c r="D10" s="31"/>
      <c r="E10" s="31">
        <v>284</v>
      </c>
      <c r="F10" s="126"/>
    </row>
    <row r="11" spans="1:6" x14ac:dyDescent="0.2">
      <c r="A11" s="31"/>
      <c r="B11" s="32">
        <v>300</v>
      </c>
      <c r="C11" s="31" t="s">
        <v>19</v>
      </c>
      <c r="D11" s="31"/>
      <c r="E11" s="31">
        <v>300</v>
      </c>
      <c r="F11" s="126"/>
    </row>
    <row r="12" spans="1:6" x14ac:dyDescent="0.2">
      <c r="A12" s="31"/>
      <c r="B12" s="32">
        <v>382</v>
      </c>
      <c r="C12" s="31" t="s">
        <v>70</v>
      </c>
      <c r="D12" s="31"/>
      <c r="E12" s="31">
        <v>382</v>
      </c>
      <c r="F12" s="126"/>
    </row>
    <row r="13" spans="1:6" x14ac:dyDescent="0.2">
      <c r="A13" s="31"/>
      <c r="B13" s="32">
        <v>400</v>
      </c>
      <c r="C13" s="31" t="s">
        <v>20</v>
      </c>
      <c r="D13" s="31"/>
      <c r="E13" s="31">
        <v>400</v>
      </c>
      <c r="F13" s="126"/>
    </row>
    <row r="14" spans="1:6" x14ac:dyDescent="0.2">
      <c r="A14" s="31"/>
      <c r="B14" s="32">
        <v>420</v>
      </c>
      <c r="C14" s="31" t="s">
        <v>59</v>
      </c>
      <c r="D14" s="31"/>
      <c r="E14" s="31">
        <v>420</v>
      </c>
      <c r="F14" s="126"/>
    </row>
    <row r="15" spans="1:6" x14ac:dyDescent="0.2">
      <c r="A15" s="31"/>
      <c r="B15" s="32">
        <v>425</v>
      </c>
      <c r="C15" s="31" t="s">
        <v>1288</v>
      </c>
      <c r="D15" s="31"/>
      <c r="E15" s="31">
        <v>425</v>
      </c>
      <c r="F15" s="127"/>
    </row>
    <row r="16" spans="1:6" x14ac:dyDescent="0.2">
      <c r="A16" s="31"/>
      <c r="B16" s="32">
        <v>500</v>
      </c>
      <c r="C16" s="31" t="s">
        <v>73</v>
      </c>
      <c r="D16" s="31"/>
      <c r="E16" s="31">
        <v>500</v>
      </c>
      <c r="F16" s="126"/>
    </row>
    <row r="17" spans="1:6" x14ac:dyDescent="0.2">
      <c r="A17" s="31"/>
      <c r="B17" s="32">
        <v>600</v>
      </c>
      <c r="C17" s="31" t="s">
        <v>21</v>
      </c>
      <c r="D17" s="31"/>
      <c r="E17" s="31">
        <v>600</v>
      </c>
      <c r="F17" s="126"/>
    </row>
    <row r="18" spans="1:6" x14ac:dyDescent="0.2">
      <c r="A18" s="31"/>
      <c r="B18" s="31"/>
      <c r="C18" s="31"/>
      <c r="D18" s="31"/>
      <c r="E18" s="31"/>
      <c r="F18" s="128"/>
    </row>
    <row r="19" spans="1:6" x14ac:dyDescent="0.2">
      <c r="A19" s="31"/>
      <c r="B19" s="87">
        <v>1100</v>
      </c>
      <c r="C19" s="67" t="s">
        <v>78</v>
      </c>
      <c r="D19" s="31"/>
      <c r="E19" s="67">
        <v>1100</v>
      </c>
      <c r="F19" s="129">
        <f>SUM(F7:F17)</f>
        <v>0</v>
      </c>
    </row>
    <row r="20" spans="1:6" x14ac:dyDescent="0.2">
      <c r="A20" s="31"/>
      <c r="B20" s="67"/>
      <c r="C20" s="67" t="s">
        <v>1525</v>
      </c>
      <c r="D20" s="31"/>
      <c r="E20" s="31"/>
      <c r="F20" s="125"/>
    </row>
    <row r="21" spans="1:6" x14ac:dyDescent="0.2">
      <c r="A21" s="31"/>
      <c r="B21" s="31"/>
      <c r="C21" s="31"/>
      <c r="D21" s="31"/>
      <c r="E21" s="31"/>
      <c r="F21" s="125"/>
    </row>
    <row r="22" spans="1:6" ht="15" x14ac:dyDescent="0.25">
      <c r="A22" s="31"/>
      <c r="B22" s="86">
        <v>1115</v>
      </c>
      <c r="C22" s="58" t="s">
        <v>1438</v>
      </c>
      <c r="D22" s="31"/>
      <c r="E22" s="31"/>
      <c r="F22" s="125"/>
    </row>
    <row r="23" spans="1:6" ht="15" x14ac:dyDescent="0.25">
      <c r="A23" s="31"/>
      <c r="B23" s="31"/>
      <c r="C23" s="86"/>
      <c r="D23" s="31"/>
      <c r="E23" s="31"/>
      <c r="F23" s="125"/>
    </row>
    <row r="24" spans="1:6" x14ac:dyDescent="0.2">
      <c r="A24" s="31"/>
      <c r="B24" s="67" t="s">
        <v>1523</v>
      </c>
      <c r="C24" s="87" t="s">
        <v>1524</v>
      </c>
      <c r="D24" s="31"/>
      <c r="E24" s="31"/>
      <c r="F24" s="125"/>
    </row>
    <row r="25" spans="1:6" x14ac:dyDescent="0.2">
      <c r="A25" s="31"/>
      <c r="B25" s="32">
        <v>100</v>
      </c>
      <c r="C25" s="31" t="s">
        <v>47</v>
      </c>
      <c r="D25" s="68"/>
      <c r="E25" s="31">
        <v>100</v>
      </c>
      <c r="F25" s="126"/>
    </row>
    <row r="26" spans="1:6" x14ac:dyDescent="0.2">
      <c r="A26" s="31"/>
      <c r="B26" s="32">
        <v>130</v>
      </c>
      <c r="C26" s="31" t="s">
        <v>89</v>
      </c>
      <c r="D26" s="67"/>
      <c r="E26" s="31">
        <v>130</v>
      </c>
      <c r="F26" s="127"/>
    </row>
    <row r="27" spans="1:6" x14ac:dyDescent="0.2">
      <c r="A27" s="31"/>
      <c r="B27" s="32">
        <v>200</v>
      </c>
      <c r="C27" s="31" t="s">
        <v>18</v>
      </c>
      <c r="D27" s="31"/>
      <c r="E27" s="31">
        <v>200</v>
      </c>
      <c r="F27" s="126"/>
    </row>
    <row r="28" spans="1:6" x14ac:dyDescent="0.2">
      <c r="A28" s="31"/>
      <c r="B28" s="32">
        <v>284</v>
      </c>
      <c r="C28" s="75" t="s">
        <v>76</v>
      </c>
      <c r="D28" s="31"/>
      <c r="E28" s="31">
        <v>284</v>
      </c>
      <c r="F28" s="126"/>
    </row>
    <row r="29" spans="1:6" x14ac:dyDescent="0.2">
      <c r="A29" s="31"/>
      <c r="B29" s="32">
        <v>300</v>
      </c>
      <c r="C29" s="31" t="s">
        <v>19</v>
      </c>
      <c r="D29" s="31"/>
      <c r="E29" s="31">
        <v>300</v>
      </c>
      <c r="F29" s="126"/>
    </row>
    <row r="30" spans="1:6" x14ac:dyDescent="0.2">
      <c r="A30" s="31"/>
      <c r="B30" s="32">
        <v>382</v>
      </c>
      <c r="C30" s="31" t="s">
        <v>70</v>
      </c>
      <c r="D30" s="31"/>
      <c r="E30" s="31">
        <v>382</v>
      </c>
      <c r="F30" s="126"/>
    </row>
    <row r="31" spans="1:6" x14ac:dyDescent="0.2">
      <c r="A31" s="31"/>
      <c r="B31" s="32">
        <v>400</v>
      </c>
      <c r="C31" s="31" t="s">
        <v>20</v>
      </c>
      <c r="D31" s="31"/>
      <c r="E31" s="31">
        <v>400</v>
      </c>
      <c r="F31" s="126"/>
    </row>
    <row r="32" spans="1:6" x14ac:dyDescent="0.2">
      <c r="A32" s="31"/>
      <c r="B32" s="32">
        <v>420</v>
      </c>
      <c r="C32" s="31" t="s">
        <v>59</v>
      </c>
      <c r="D32" s="31"/>
      <c r="E32" s="31">
        <v>420</v>
      </c>
      <c r="F32" s="126"/>
    </row>
    <row r="33" spans="1:6" x14ac:dyDescent="0.2">
      <c r="A33" s="31"/>
      <c r="B33" s="32">
        <v>425</v>
      </c>
      <c r="C33" s="31" t="s">
        <v>1288</v>
      </c>
      <c r="D33" s="31"/>
      <c r="E33" s="31">
        <v>425</v>
      </c>
      <c r="F33" s="127"/>
    </row>
    <row r="34" spans="1:6" x14ac:dyDescent="0.2">
      <c r="A34" s="31"/>
      <c r="B34" s="32">
        <v>500</v>
      </c>
      <c r="C34" s="31" t="s">
        <v>73</v>
      </c>
      <c r="D34" s="31"/>
      <c r="E34" s="31">
        <v>500</v>
      </c>
      <c r="F34" s="126"/>
    </row>
    <row r="35" spans="1:6" x14ac:dyDescent="0.2">
      <c r="A35" s="31"/>
      <c r="B35" s="32">
        <v>600</v>
      </c>
      <c r="C35" s="31" t="s">
        <v>21</v>
      </c>
      <c r="D35" s="31"/>
      <c r="E35" s="31">
        <v>600</v>
      </c>
      <c r="F35" s="126"/>
    </row>
    <row r="36" spans="1:6" x14ac:dyDescent="0.2">
      <c r="A36" s="31"/>
      <c r="B36" s="31"/>
      <c r="C36" s="31"/>
      <c r="D36" s="31"/>
      <c r="E36" s="31"/>
      <c r="F36" s="128"/>
    </row>
    <row r="37" spans="1:6" x14ac:dyDescent="0.2">
      <c r="A37" s="31"/>
      <c r="B37" s="87">
        <v>1115</v>
      </c>
      <c r="C37" s="88" t="s">
        <v>1526</v>
      </c>
      <c r="D37" s="31"/>
      <c r="E37" s="67">
        <v>1115</v>
      </c>
      <c r="F37" s="129">
        <f>SUM(F25:F35)</f>
        <v>0</v>
      </c>
    </row>
    <row r="38" spans="1:6" x14ac:dyDescent="0.2">
      <c r="A38" s="31"/>
      <c r="B38" s="87"/>
      <c r="C38" s="88"/>
      <c r="D38" s="31"/>
      <c r="E38" s="67"/>
      <c r="F38" s="128"/>
    </row>
    <row r="39" spans="1:6" ht="15" x14ac:dyDescent="0.25">
      <c r="A39" s="31"/>
      <c r="B39" s="150">
        <v>1125</v>
      </c>
      <c r="C39" s="50" t="s">
        <v>1787</v>
      </c>
      <c r="D39" s="31"/>
      <c r="E39" s="67"/>
      <c r="F39" s="128"/>
    </row>
    <row r="40" spans="1:6" x14ac:dyDescent="0.2">
      <c r="A40" s="31"/>
      <c r="B40" s="67"/>
      <c r="C40" s="67"/>
      <c r="D40" s="31"/>
      <c r="E40" s="31"/>
      <c r="F40" s="125"/>
    </row>
    <row r="41" spans="1:6" x14ac:dyDescent="0.2">
      <c r="A41" s="31"/>
      <c r="B41" s="89" t="s">
        <v>1523</v>
      </c>
      <c r="C41" s="37" t="s">
        <v>1524</v>
      </c>
      <c r="D41" s="38"/>
      <c r="E41" s="36"/>
      <c r="F41" s="128"/>
    </row>
    <row r="42" spans="1:6" x14ac:dyDescent="0.2">
      <c r="A42" s="31"/>
      <c r="B42" s="90">
        <v>100</v>
      </c>
      <c r="C42" s="35" t="s">
        <v>47</v>
      </c>
      <c r="D42" s="35"/>
      <c r="E42" s="36">
        <v>100</v>
      </c>
      <c r="F42" s="126"/>
    </row>
    <row r="43" spans="1:6" x14ac:dyDescent="0.2">
      <c r="A43" s="31"/>
      <c r="B43" s="90">
        <v>130</v>
      </c>
      <c r="C43" s="35" t="s">
        <v>89</v>
      </c>
      <c r="D43" s="35"/>
      <c r="E43" s="36">
        <v>130</v>
      </c>
      <c r="F43" s="127"/>
    </row>
    <row r="44" spans="1:6" x14ac:dyDescent="0.2">
      <c r="A44" s="31"/>
      <c r="B44" s="90">
        <v>200</v>
      </c>
      <c r="C44" s="35" t="s">
        <v>18</v>
      </c>
      <c r="D44" s="35"/>
      <c r="E44" s="36">
        <v>200</v>
      </c>
      <c r="F44" s="126"/>
    </row>
    <row r="45" spans="1:6" x14ac:dyDescent="0.2">
      <c r="A45" s="31"/>
      <c r="B45" s="32">
        <v>284</v>
      </c>
      <c r="C45" s="75" t="s">
        <v>76</v>
      </c>
      <c r="D45" s="31"/>
      <c r="E45" s="31">
        <v>284</v>
      </c>
      <c r="F45" s="126"/>
    </row>
    <row r="46" spans="1:6" x14ac:dyDescent="0.2">
      <c r="A46" s="31"/>
      <c r="B46" s="90">
        <v>300</v>
      </c>
      <c r="C46" s="35" t="s">
        <v>19</v>
      </c>
      <c r="D46" s="35"/>
      <c r="E46" s="36">
        <v>300</v>
      </c>
      <c r="F46" s="126"/>
    </row>
    <row r="47" spans="1:6" x14ac:dyDescent="0.2">
      <c r="A47" s="31"/>
      <c r="B47" s="90">
        <v>382</v>
      </c>
      <c r="C47" s="35" t="s">
        <v>70</v>
      </c>
      <c r="D47" s="35"/>
      <c r="E47" s="36">
        <v>382</v>
      </c>
      <c r="F47" s="126"/>
    </row>
    <row r="48" spans="1:6" x14ac:dyDescent="0.2">
      <c r="A48" s="31"/>
      <c r="B48" s="90">
        <v>400</v>
      </c>
      <c r="C48" s="35" t="s">
        <v>20</v>
      </c>
      <c r="D48" s="35"/>
      <c r="E48" s="36">
        <v>400</v>
      </c>
      <c r="F48" s="126"/>
    </row>
    <row r="49" spans="1:6" x14ac:dyDescent="0.2">
      <c r="A49" s="31"/>
      <c r="B49" s="90">
        <v>420</v>
      </c>
      <c r="C49" s="35" t="s">
        <v>59</v>
      </c>
      <c r="D49" s="35"/>
      <c r="E49" s="36">
        <v>420</v>
      </c>
      <c r="F49" s="126"/>
    </row>
    <row r="50" spans="1:6" x14ac:dyDescent="0.2">
      <c r="A50" s="31"/>
      <c r="B50" s="32">
        <v>425</v>
      </c>
      <c r="C50" s="31" t="s">
        <v>1288</v>
      </c>
      <c r="D50" s="31"/>
      <c r="E50" s="31">
        <v>425</v>
      </c>
      <c r="F50" s="127"/>
    </row>
    <row r="51" spans="1:6" x14ac:dyDescent="0.2">
      <c r="A51" s="31"/>
      <c r="B51" s="90">
        <v>500</v>
      </c>
      <c r="C51" s="35" t="s">
        <v>73</v>
      </c>
      <c r="D51" s="35"/>
      <c r="E51" s="36">
        <v>500</v>
      </c>
      <c r="F51" s="126"/>
    </row>
    <row r="52" spans="1:6" x14ac:dyDescent="0.2">
      <c r="A52" s="31"/>
      <c r="B52" s="90">
        <v>600</v>
      </c>
      <c r="C52" s="35" t="s">
        <v>21</v>
      </c>
      <c r="D52" s="35"/>
      <c r="E52" s="36">
        <v>600</v>
      </c>
      <c r="F52" s="126"/>
    </row>
    <row r="53" spans="1:6" x14ac:dyDescent="0.2">
      <c r="A53" s="31"/>
      <c r="B53" s="90"/>
      <c r="C53" s="35"/>
      <c r="D53" s="35"/>
      <c r="E53" s="36"/>
      <c r="F53" s="128"/>
    </row>
    <row r="54" spans="1:6" x14ac:dyDescent="0.2">
      <c r="A54" s="31"/>
      <c r="B54" s="89">
        <v>1125</v>
      </c>
      <c r="C54" s="37" t="s">
        <v>1527</v>
      </c>
      <c r="D54" s="37"/>
      <c r="E54" s="39">
        <v>1125</v>
      </c>
      <c r="F54" s="129">
        <f>SUM(F42:F52)</f>
        <v>0</v>
      </c>
    </row>
    <row r="55" spans="1:6" x14ac:dyDescent="0.2">
      <c r="A55" s="31"/>
      <c r="B55" s="91"/>
      <c r="C55" s="37" t="s">
        <v>48</v>
      </c>
      <c r="D55" s="40"/>
      <c r="E55" s="41"/>
      <c r="F55" s="131"/>
    </row>
    <row r="56" spans="1:6" x14ac:dyDescent="0.2">
      <c r="A56" s="31"/>
      <c r="B56" s="31"/>
      <c r="C56" s="31"/>
      <c r="D56" s="31"/>
      <c r="E56" s="31"/>
      <c r="F56" s="125"/>
    </row>
    <row r="57" spans="1:6" ht="15" x14ac:dyDescent="0.25">
      <c r="A57" s="35"/>
      <c r="B57" s="92">
        <v>1150</v>
      </c>
      <c r="C57" s="33" t="s">
        <v>1528</v>
      </c>
      <c r="D57" s="35"/>
      <c r="E57" s="36"/>
      <c r="F57" s="128"/>
    </row>
    <row r="58" spans="1:6" ht="15" x14ac:dyDescent="0.25">
      <c r="A58" s="33"/>
      <c r="B58" s="93"/>
      <c r="C58" s="33" t="s">
        <v>1529</v>
      </c>
      <c r="D58" s="33"/>
      <c r="E58" s="34"/>
      <c r="F58" s="128"/>
    </row>
    <row r="59" spans="1:6" x14ac:dyDescent="0.2">
      <c r="A59" s="35"/>
      <c r="B59" s="90"/>
      <c r="C59" s="35"/>
      <c r="D59" s="35"/>
      <c r="E59" s="36"/>
      <c r="F59" s="128"/>
    </row>
    <row r="60" spans="1:6" x14ac:dyDescent="0.2">
      <c r="A60" s="35"/>
      <c r="B60" s="89" t="s">
        <v>1523</v>
      </c>
      <c r="C60" s="37" t="s">
        <v>1524</v>
      </c>
      <c r="D60" s="38"/>
      <c r="E60" s="36"/>
      <c r="F60" s="128"/>
    </row>
    <row r="61" spans="1:6" x14ac:dyDescent="0.2">
      <c r="A61" s="35"/>
      <c r="B61" s="90">
        <v>100</v>
      </c>
      <c r="C61" s="35" t="s">
        <v>47</v>
      </c>
      <c r="D61" s="35"/>
      <c r="E61" s="36">
        <v>100</v>
      </c>
      <c r="F61" s="126"/>
    </row>
    <row r="62" spans="1:6" x14ac:dyDescent="0.2">
      <c r="A62" s="35"/>
      <c r="B62" s="90">
        <v>130</v>
      </c>
      <c r="C62" s="35" t="s">
        <v>89</v>
      </c>
      <c r="D62" s="35"/>
      <c r="E62" s="36">
        <v>130</v>
      </c>
      <c r="F62" s="127"/>
    </row>
    <row r="63" spans="1:6" x14ac:dyDescent="0.2">
      <c r="A63" s="35"/>
      <c r="B63" s="90">
        <v>200</v>
      </c>
      <c r="C63" s="35" t="s">
        <v>18</v>
      </c>
      <c r="D63" s="35"/>
      <c r="E63" s="36">
        <v>200</v>
      </c>
      <c r="F63" s="126"/>
    </row>
    <row r="64" spans="1:6" x14ac:dyDescent="0.2">
      <c r="A64" s="31"/>
      <c r="B64" s="32">
        <v>284</v>
      </c>
      <c r="C64" s="75" t="s">
        <v>76</v>
      </c>
      <c r="D64" s="31"/>
      <c r="E64" s="31">
        <v>284</v>
      </c>
      <c r="F64" s="126"/>
    </row>
    <row r="65" spans="1:6" x14ac:dyDescent="0.2">
      <c r="A65" s="35"/>
      <c r="B65" s="90">
        <v>300</v>
      </c>
      <c r="C65" s="35" t="s">
        <v>19</v>
      </c>
      <c r="D65" s="35"/>
      <c r="E65" s="36">
        <v>300</v>
      </c>
      <c r="F65" s="126"/>
    </row>
    <row r="66" spans="1:6" x14ac:dyDescent="0.2">
      <c r="A66" s="35"/>
      <c r="B66" s="90">
        <v>382</v>
      </c>
      <c r="C66" s="35" t="s">
        <v>70</v>
      </c>
      <c r="D66" s="35"/>
      <c r="E66" s="36">
        <v>382</v>
      </c>
      <c r="F66" s="126"/>
    </row>
    <row r="67" spans="1:6" x14ac:dyDescent="0.2">
      <c r="A67" s="35"/>
      <c r="B67" s="90">
        <v>400</v>
      </c>
      <c r="C67" s="35" t="s">
        <v>20</v>
      </c>
      <c r="D67" s="35"/>
      <c r="E67" s="36">
        <v>400</v>
      </c>
      <c r="F67" s="126"/>
    </row>
    <row r="68" spans="1:6" x14ac:dyDescent="0.2">
      <c r="A68" s="35"/>
      <c r="B68" s="90">
        <v>420</v>
      </c>
      <c r="C68" s="35" t="s">
        <v>59</v>
      </c>
      <c r="D68" s="35"/>
      <c r="E68" s="36">
        <v>420</v>
      </c>
      <c r="F68" s="126"/>
    </row>
    <row r="69" spans="1:6" x14ac:dyDescent="0.2">
      <c r="A69" s="35"/>
      <c r="B69" s="32">
        <v>425</v>
      </c>
      <c r="C69" s="31" t="s">
        <v>1288</v>
      </c>
      <c r="D69" s="31"/>
      <c r="E69" s="31">
        <v>425</v>
      </c>
      <c r="F69" s="127"/>
    </row>
    <row r="70" spans="1:6" x14ac:dyDescent="0.2">
      <c r="A70" s="35"/>
      <c r="B70" s="90">
        <v>500</v>
      </c>
      <c r="C70" s="35" t="s">
        <v>73</v>
      </c>
      <c r="D70" s="35"/>
      <c r="E70" s="36">
        <v>500</v>
      </c>
      <c r="F70" s="126"/>
    </row>
    <row r="71" spans="1:6" x14ac:dyDescent="0.2">
      <c r="A71" s="35"/>
      <c r="B71" s="90">
        <v>600</v>
      </c>
      <c r="C71" s="35" t="s">
        <v>21</v>
      </c>
      <c r="D71" s="35"/>
      <c r="E71" s="36">
        <v>600</v>
      </c>
      <c r="F71" s="126"/>
    </row>
    <row r="72" spans="1:6" x14ac:dyDescent="0.2">
      <c r="A72" s="35"/>
      <c r="B72" s="90"/>
      <c r="C72" s="35"/>
      <c r="D72" s="35"/>
      <c r="E72" s="36"/>
      <c r="F72" s="128"/>
    </row>
    <row r="73" spans="1:6" x14ac:dyDescent="0.2">
      <c r="A73" s="35"/>
      <c r="B73" s="89">
        <v>1150</v>
      </c>
      <c r="C73" s="37" t="s">
        <v>1530</v>
      </c>
      <c r="D73" s="37"/>
      <c r="E73" s="39">
        <v>1150</v>
      </c>
      <c r="F73" s="129">
        <f>SUM(F61:F71)</f>
        <v>0</v>
      </c>
    </row>
    <row r="74" spans="1:6" x14ac:dyDescent="0.2">
      <c r="A74" s="35"/>
      <c r="B74" s="90"/>
      <c r="C74" s="35"/>
      <c r="D74" s="35"/>
      <c r="E74" s="36"/>
      <c r="F74" s="128"/>
    </row>
    <row r="75" spans="1:6" ht="15" x14ac:dyDescent="0.25">
      <c r="A75" s="33"/>
      <c r="B75" s="92">
        <v>1160</v>
      </c>
      <c r="C75" s="33" t="s">
        <v>77</v>
      </c>
      <c r="D75" s="33"/>
      <c r="E75" s="34"/>
      <c r="F75" s="128"/>
    </row>
    <row r="76" spans="1:6" ht="15" x14ac:dyDescent="0.25">
      <c r="A76" s="33"/>
      <c r="B76" s="92"/>
      <c r="C76" s="33" t="s">
        <v>1529</v>
      </c>
      <c r="D76" s="33"/>
      <c r="E76" s="34"/>
      <c r="F76" s="128"/>
    </row>
    <row r="77" spans="1:6" x14ac:dyDescent="0.2">
      <c r="A77" s="35"/>
      <c r="B77" s="90"/>
      <c r="C77" s="35"/>
      <c r="D77" s="35"/>
      <c r="E77" s="36"/>
      <c r="F77" s="128"/>
    </row>
    <row r="78" spans="1:6" x14ac:dyDescent="0.2">
      <c r="A78" s="35"/>
      <c r="B78" s="89" t="s">
        <v>1523</v>
      </c>
      <c r="C78" s="37" t="s">
        <v>1524</v>
      </c>
      <c r="D78" s="38"/>
      <c r="E78" s="36"/>
      <c r="F78" s="128"/>
    </row>
    <row r="79" spans="1:6" x14ac:dyDescent="0.2">
      <c r="A79" s="35"/>
      <c r="B79" s="90">
        <v>100</v>
      </c>
      <c r="C79" s="35" t="s">
        <v>47</v>
      </c>
      <c r="D79" s="35"/>
      <c r="E79" s="36">
        <v>100</v>
      </c>
      <c r="F79" s="126"/>
    </row>
    <row r="80" spans="1:6" x14ac:dyDescent="0.2">
      <c r="A80" s="35"/>
      <c r="B80" s="90">
        <v>130</v>
      </c>
      <c r="C80" s="35" t="s">
        <v>89</v>
      </c>
      <c r="D80" s="35"/>
      <c r="E80" s="36">
        <v>130</v>
      </c>
      <c r="F80" s="127"/>
    </row>
    <row r="81" spans="1:6" x14ac:dyDescent="0.2">
      <c r="A81" s="35"/>
      <c r="B81" s="90">
        <v>200</v>
      </c>
      <c r="C81" s="35" t="s">
        <v>18</v>
      </c>
      <c r="D81" s="35"/>
      <c r="E81" s="36">
        <v>200</v>
      </c>
      <c r="F81" s="126"/>
    </row>
    <row r="82" spans="1:6" x14ac:dyDescent="0.2">
      <c r="A82" s="31"/>
      <c r="B82" s="32">
        <v>284</v>
      </c>
      <c r="C82" s="75" t="s">
        <v>76</v>
      </c>
      <c r="D82" s="31"/>
      <c r="E82" s="31">
        <v>284</v>
      </c>
      <c r="F82" s="126"/>
    </row>
    <row r="83" spans="1:6" x14ac:dyDescent="0.2">
      <c r="A83" s="35"/>
      <c r="B83" s="90">
        <v>300</v>
      </c>
      <c r="C83" s="35" t="s">
        <v>19</v>
      </c>
      <c r="D83" s="35"/>
      <c r="E83" s="36">
        <v>300</v>
      </c>
      <c r="F83" s="126"/>
    </row>
    <row r="84" spans="1:6" x14ac:dyDescent="0.2">
      <c r="A84" s="35"/>
      <c r="B84" s="90">
        <v>382</v>
      </c>
      <c r="C84" s="35" t="s">
        <v>70</v>
      </c>
      <c r="D84" s="35"/>
      <c r="E84" s="36">
        <v>382</v>
      </c>
      <c r="F84" s="126"/>
    </row>
    <row r="85" spans="1:6" x14ac:dyDescent="0.2">
      <c r="A85" s="35"/>
      <c r="B85" s="90">
        <v>400</v>
      </c>
      <c r="C85" s="35" t="s">
        <v>20</v>
      </c>
      <c r="D85" s="35"/>
      <c r="E85" s="36">
        <v>400</v>
      </c>
      <c r="F85" s="126"/>
    </row>
    <row r="86" spans="1:6" x14ac:dyDescent="0.2">
      <c r="A86" s="35"/>
      <c r="B86" s="90">
        <v>420</v>
      </c>
      <c r="C86" s="35" t="s">
        <v>59</v>
      </c>
      <c r="D86" s="35"/>
      <c r="E86" s="36">
        <v>420</v>
      </c>
      <c r="F86" s="126"/>
    </row>
    <row r="87" spans="1:6" x14ac:dyDescent="0.2">
      <c r="A87" s="35"/>
      <c r="B87" s="32">
        <v>425</v>
      </c>
      <c r="C87" s="31" t="s">
        <v>1288</v>
      </c>
      <c r="D87" s="31"/>
      <c r="E87" s="31">
        <v>425</v>
      </c>
      <c r="F87" s="127"/>
    </row>
    <row r="88" spans="1:6" x14ac:dyDescent="0.2">
      <c r="A88" s="35"/>
      <c r="B88" s="90">
        <v>500</v>
      </c>
      <c r="C88" s="35" t="s">
        <v>73</v>
      </c>
      <c r="D88" s="35"/>
      <c r="E88" s="36">
        <v>500</v>
      </c>
      <c r="F88" s="126"/>
    </row>
    <row r="89" spans="1:6" x14ac:dyDescent="0.2">
      <c r="A89" s="35"/>
      <c r="B89" s="90">
        <v>600</v>
      </c>
      <c r="C89" s="35" t="s">
        <v>21</v>
      </c>
      <c r="D89" s="35"/>
      <c r="E89" s="36">
        <v>600</v>
      </c>
      <c r="F89" s="126"/>
    </row>
    <row r="90" spans="1:6" x14ac:dyDescent="0.2">
      <c r="A90" s="35"/>
      <c r="B90" s="90"/>
      <c r="C90" s="35"/>
      <c r="D90" s="35"/>
      <c r="E90" s="36"/>
      <c r="F90" s="128"/>
    </row>
    <row r="91" spans="1:6" x14ac:dyDescent="0.2">
      <c r="A91" s="35"/>
      <c r="B91" s="89">
        <v>1160</v>
      </c>
      <c r="C91" s="37" t="s">
        <v>1531</v>
      </c>
      <c r="D91" s="37"/>
      <c r="E91" s="39">
        <v>1160</v>
      </c>
      <c r="F91" s="129">
        <f>SUM(F79:F89)</f>
        <v>0</v>
      </c>
    </row>
    <row r="92" spans="1:6" x14ac:dyDescent="0.2">
      <c r="A92" s="35"/>
      <c r="B92" s="90"/>
      <c r="C92" s="35"/>
      <c r="D92" s="35"/>
      <c r="E92" s="36"/>
      <c r="F92" s="128"/>
    </row>
    <row r="93" spans="1:6" ht="15" x14ac:dyDescent="0.25">
      <c r="A93" s="33"/>
      <c r="B93" s="92">
        <v>1190</v>
      </c>
      <c r="C93" s="33" t="s">
        <v>1532</v>
      </c>
      <c r="D93" s="33"/>
      <c r="E93" s="34"/>
      <c r="F93" s="128"/>
    </row>
    <row r="94" spans="1:6" ht="15" x14ac:dyDescent="0.25">
      <c r="A94" s="33"/>
      <c r="B94" s="92"/>
      <c r="C94" s="33" t="s">
        <v>1533</v>
      </c>
      <c r="D94" s="33"/>
      <c r="E94" s="34"/>
      <c r="F94" s="128"/>
    </row>
    <row r="95" spans="1:6" x14ac:dyDescent="0.2">
      <c r="A95" s="35"/>
      <c r="B95" s="90"/>
      <c r="C95" s="35"/>
      <c r="D95" s="35"/>
      <c r="E95" s="36"/>
      <c r="F95" s="128"/>
    </row>
    <row r="96" spans="1:6" x14ac:dyDescent="0.2">
      <c r="A96" s="35"/>
      <c r="B96" s="89" t="s">
        <v>1523</v>
      </c>
      <c r="C96" s="37" t="s">
        <v>1524</v>
      </c>
      <c r="D96" s="38"/>
      <c r="E96" s="36"/>
      <c r="F96" s="128"/>
    </row>
    <row r="97" spans="1:6" x14ac:dyDescent="0.2">
      <c r="A97" s="35"/>
      <c r="B97" s="90">
        <v>100</v>
      </c>
      <c r="C97" s="35" t="s">
        <v>47</v>
      </c>
      <c r="D97" s="35"/>
      <c r="E97" s="36">
        <v>100</v>
      </c>
      <c r="F97" s="126"/>
    </row>
    <row r="98" spans="1:6" x14ac:dyDescent="0.2">
      <c r="A98" s="35"/>
      <c r="B98" s="90">
        <v>130</v>
      </c>
      <c r="C98" s="35" t="s">
        <v>89</v>
      </c>
      <c r="D98" s="35"/>
      <c r="E98" s="36">
        <v>130</v>
      </c>
      <c r="F98" s="127"/>
    </row>
    <row r="99" spans="1:6" x14ac:dyDescent="0.2">
      <c r="A99" s="35"/>
      <c r="B99" s="90">
        <v>200</v>
      </c>
      <c r="C99" s="35" t="s">
        <v>18</v>
      </c>
      <c r="D99" s="35"/>
      <c r="E99" s="36">
        <v>200</v>
      </c>
      <c r="F99" s="126"/>
    </row>
    <row r="100" spans="1:6" x14ac:dyDescent="0.2">
      <c r="A100" s="31"/>
      <c r="B100" s="32">
        <v>284</v>
      </c>
      <c r="C100" s="75" t="s">
        <v>76</v>
      </c>
      <c r="D100" s="31"/>
      <c r="E100" s="31">
        <v>284</v>
      </c>
      <c r="F100" s="126"/>
    </row>
    <row r="101" spans="1:6" x14ac:dyDescent="0.2">
      <c r="A101" s="35"/>
      <c r="B101" s="90">
        <v>300</v>
      </c>
      <c r="C101" s="35" t="s">
        <v>19</v>
      </c>
      <c r="D101" s="35"/>
      <c r="E101" s="36">
        <v>300</v>
      </c>
      <c r="F101" s="126"/>
    </row>
    <row r="102" spans="1:6" x14ac:dyDescent="0.2">
      <c r="A102" s="35"/>
      <c r="B102" s="90">
        <v>332</v>
      </c>
      <c r="C102" s="35" t="s">
        <v>1427</v>
      </c>
      <c r="D102" s="35"/>
      <c r="E102" s="36">
        <v>332</v>
      </c>
      <c r="F102" s="126"/>
    </row>
    <row r="103" spans="1:6" x14ac:dyDescent="0.2">
      <c r="A103" s="35"/>
      <c r="B103" s="90">
        <v>382</v>
      </c>
      <c r="C103" s="35" t="s">
        <v>70</v>
      </c>
      <c r="D103" s="35"/>
      <c r="E103" s="36">
        <v>382</v>
      </c>
      <c r="F103" s="126"/>
    </row>
    <row r="104" spans="1:6" x14ac:dyDescent="0.2">
      <c r="A104" s="35"/>
      <c r="B104" s="90">
        <v>400</v>
      </c>
      <c r="C104" s="35" t="s">
        <v>20</v>
      </c>
      <c r="D104" s="35"/>
      <c r="E104" s="36">
        <v>400</v>
      </c>
      <c r="F104" s="126"/>
    </row>
    <row r="105" spans="1:6" x14ac:dyDescent="0.2">
      <c r="A105" s="35"/>
      <c r="B105" s="90">
        <v>420</v>
      </c>
      <c r="C105" s="35" t="s">
        <v>59</v>
      </c>
      <c r="D105" s="35"/>
      <c r="E105" s="36">
        <v>420</v>
      </c>
      <c r="F105" s="127"/>
    </row>
    <row r="106" spans="1:6" x14ac:dyDescent="0.2">
      <c r="A106" s="35"/>
      <c r="B106" s="32">
        <v>425</v>
      </c>
      <c r="C106" s="31" t="s">
        <v>1288</v>
      </c>
      <c r="D106" s="31"/>
      <c r="E106" s="31">
        <v>425</v>
      </c>
      <c r="F106" s="126"/>
    </row>
    <row r="107" spans="1:6" x14ac:dyDescent="0.2">
      <c r="A107" s="35"/>
      <c r="B107" s="90">
        <v>500</v>
      </c>
      <c r="C107" s="35" t="s">
        <v>73</v>
      </c>
      <c r="D107" s="35"/>
      <c r="E107" s="36">
        <v>500</v>
      </c>
      <c r="F107" s="126"/>
    </row>
    <row r="108" spans="1:6" x14ac:dyDescent="0.2">
      <c r="A108" s="35"/>
      <c r="B108" s="90">
        <v>600</v>
      </c>
      <c r="C108" s="35" t="s">
        <v>21</v>
      </c>
      <c r="D108" s="35"/>
      <c r="E108" s="36">
        <v>600</v>
      </c>
      <c r="F108" s="127"/>
    </row>
    <row r="109" spans="1:6" x14ac:dyDescent="0.2">
      <c r="A109" s="35"/>
      <c r="B109" s="90"/>
      <c r="C109" s="35"/>
      <c r="D109" s="35"/>
      <c r="E109" s="36"/>
      <c r="F109" s="128"/>
    </row>
    <row r="110" spans="1:6" x14ac:dyDescent="0.2">
      <c r="A110" s="35"/>
      <c r="B110" s="89">
        <v>1190</v>
      </c>
      <c r="C110" s="37" t="s">
        <v>1534</v>
      </c>
      <c r="D110" s="37"/>
      <c r="E110" s="39">
        <v>1190</v>
      </c>
      <c r="F110" s="129">
        <f>SUM(F97:F108)</f>
        <v>0</v>
      </c>
    </row>
    <row r="111" spans="1:6" x14ac:dyDescent="0.2">
      <c r="A111" s="35"/>
      <c r="B111" s="89"/>
      <c r="C111" s="37"/>
      <c r="D111" s="37"/>
      <c r="E111" s="39"/>
      <c r="F111" s="128"/>
    </row>
    <row r="112" spans="1:6" ht="15" x14ac:dyDescent="0.25">
      <c r="A112" s="31"/>
      <c r="B112" s="92">
        <v>1195</v>
      </c>
      <c r="C112" s="33" t="s">
        <v>1788</v>
      </c>
      <c r="D112" s="33"/>
      <c r="E112" s="34"/>
      <c r="F112" s="128"/>
    </row>
    <row r="113" spans="1:6" x14ac:dyDescent="0.2">
      <c r="A113" s="31"/>
      <c r="B113" s="90"/>
      <c r="C113" s="35"/>
      <c r="D113" s="35"/>
      <c r="E113" s="36"/>
      <c r="F113" s="128"/>
    </row>
    <row r="114" spans="1:6" x14ac:dyDescent="0.2">
      <c r="A114" s="31"/>
      <c r="B114" s="89" t="s">
        <v>1523</v>
      </c>
      <c r="C114" s="37" t="s">
        <v>1524</v>
      </c>
      <c r="D114" s="38"/>
      <c r="E114" s="36"/>
      <c r="F114" s="128"/>
    </row>
    <row r="115" spans="1:6" x14ac:dyDescent="0.2">
      <c r="A115" s="31"/>
      <c r="B115" s="90">
        <v>100</v>
      </c>
      <c r="C115" s="35" t="s">
        <v>47</v>
      </c>
      <c r="D115" s="35"/>
      <c r="E115" s="36">
        <v>100</v>
      </c>
      <c r="F115" s="126"/>
    </row>
    <row r="116" spans="1:6" x14ac:dyDescent="0.2">
      <c r="A116" s="31"/>
      <c r="B116" s="90">
        <v>130</v>
      </c>
      <c r="C116" s="35" t="s">
        <v>89</v>
      </c>
      <c r="D116" s="35"/>
      <c r="E116" s="36">
        <v>130</v>
      </c>
      <c r="F116" s="127"/>
    </row>
    <row r="117" spans="1:6" x14ac:dyDescent="0.2">
      <c r="A117" s="31"/>
      <c r="B117" s="90">
        <v>200</v>
      </c>
      <c r="C117" s="35" t="s">
        <v>18</v>
      </c>
      <c r="D117" s="35"/>
      <c r="E117" s="36">
        <v>200</v>
      </c>
      <c r="F117" s="126"/>
    </row>
    <row r="118" spans="1:6" x14ac:dyDescent="0.2">
      <c r="A118" s="31"/>
      <c r="B118" s="32">
        <v>284</v>
      </c>
      <c r="C118" s="75" t="s">
        <v>76</v>
      </c>
      <c r="D118" s="31"/>
      <c r="E118" s="31">
        <v>284</v>
      </c>
      <c r="F118" s="126"/>
    </row>
    <row r="119" spans="1:6" x14ac:dyDescent="0.2">
      <c r="A119" s="31"/>
      <c r="B119" s="90">
        <v>300</v>
      </c>
      <c r="C119" s="35" t="s">
        <v>19</v>
      </c>
      <c r="D119" s="35"/>
      <c r="E119" s="36">
        <v>300</v>
      </c>
      <c r="F119" s="126"/>
    </row>
    <row r="120" spans="1:6" x14ac:dyDescent="0.2">
      <c r="A120" s="31"/>
      <c r="B120" s="90">
        <v>382</v>
      </c>
      <c r="C120" s="35" t="s">
        <v>70</v>
      </c>
      <c r="D120" s="35"/>
      <c r="E120" s="36">
        <v>382</v>
      </c>
      <c r="F120" s="126"/>
    </row>
    <row r="121" spans="1:6" x14ac:dyDescent="0.2">
      <c r="A121" s="31"/>
      <c r="B121" s="90">
        <v>400</v>
      </c>
      <c r="C121" s="35" t="s">
        <v>20</v>
      </c>
      <c r="D121" s="35"/>
      <c r="E121" s="36">
        <v>400</v>
      </c>
      <c r="F121" s="126"/>
    </row>
    <row r="122" spans="1:6" x14ac:dyDescent="0.2">
      <c r="A122" s="31"/>
      <c r="B122" s="90">
        <v>420</v>
      </c>
      <c r="C122" s="35" t="s">
        <v>59</v>
      </c>
      <c r="D122" s="35"/>
      <c r="E122" s="36">
        <v>420</v>
      </c>
      <c r="F122" s="126"/>
    </row>
    <row r="123" spans="1:6" x14ac:dyDescent="0.2">
      <c r="A123" s="31"/>
      <c r="B123" s="32">
        <v>425</v>
      </c>
      <c r="C123" s="31" t="s">
        <v>1288</v>
      </c>
      <c r="D123" s="31"/>
      <c r="E123" s="31">
        <v>425</v>
      </c>
      <c r="F123" s="127"/>
    </row>
    <row r="124" spans="1:6" x14ac:dyDescent="0.2">
      <c r="A124" s="31"/>
      <c r="B124" s="90">
        <v>500</v>
      </c>
      <c r="C124" s="35" t="s">
        <v>73</v>
      </c>
      <c r="D124" s="35"/>
      <c r="E124" s="36">
        <v>500</v>
      </c>
      <c r="F124" s="126"/>
    </row>
    <row r="125" spans="1:6" x14ac:dyDescent="0.2">
      <c r="A125" s="31"/>
      <c r="B125" s="90">
        <v>600</v>
      </c>
      <c r="C125" s="35" t="s">
        <v>21</v>
      </c>
      <c r="D125" s="35"/>
      <c r="E125" s="36">
        <v>600</v>
      </c>
      <c r="F125" s="126"/>
    </row>
    <row r="126" spans="1:6" x14ac:dyDescent="0.2">
      <c r="A126" s="31"/>
      <c r="B126" s="90"/>
      <c r="C126" s="35"/>
      <c r="D126" s="35"/>
      <c r="E126" s="36"/>
      <c r="F126" s="128"/>
    </row>
    <row r="127" spans="1:6" x14ac:dyDescent="0.2">
      <c r="A127" s="31"/>
      <c r="B127" s="89">
        <v>1195</v>
      </c>
      <c r="C127" s="37" t="s">
        <v>1535</v>
      </c>
      <c r="D127" s="37"/>
      <c r="E127" s="39">
        <v>1195</v>
      </c>
      <c r="F127" s="129">
        <f>SUM(F115:F125)</f>
        <v>0</v>
      </c>
    </row>
    <row r="128" spans="1:6" x14ac:dyDescent="0.2">
      <c r="A128" s="31"/>
      <c r="B128" s="89"/>
      <c r="C128" s="37" t="s">
        <v>48</v>
      </c>
      <c r="D128" s="37"/>
      <c r="E128" s="39"/>
      <c r="F128" s="128"/>
    </row>
    <row r="129" spans="1:6" x14ac:dyDescent="0.2">
      <c r="A129" s="31"/>
      <c r="B129" s="31"/>
      <c r="C129" s="31"/>
      <c r="D129" s="31"/>
      <c r="E129" s="31"/>
      <c r="F129" s="125"/>
    </row>
    <row r="130" spans="1:6" ht="15" x14ac:dyDescent="0.25">
      <c r="A130" s="31"/>
      <c r="B130" s="86">
        <v>1200</v>
      </c>
      <c r="C130" s="58" t="s">
        <v>1536</v>
      </c>
      <c r="D130" s="31"/>
      <c r="E130" s="31"/>
      <c r="F130" s="125"/>
    </row>
    <row r="131" spans="1:6" x14ac:dyDescent="0.2">
      <c r="A131" s="31"/>
      <c r="B131" s="31"/>
      <c r="C131" s="31"/>
      <c r="D131" s="31"/>
      <c r="E131" s="31"/>
      <c r="F131" s="125"/>
    </row>
    <row r="132" spans="1:6" x14ac:dyDescent="0.2">
      <c r="A132" s="31"/>
      <c r="B132" s="67" t="s">
        <v>1523</v>
      </c>
      <c r="C132" s="87" t="s">
        <v>1524</v>
      </c>
      <c r="D132" s="31"/>
      <c r="E132" s="31"/>
      <c r="F132" s="125"/>
    </row>
    <row r="133" spans="1:6" x14ac:dyDescent="0.2">
      <c r="A133" s="31"/>
      <c r="B133" s="32">
        <v>100</v>
      </c>
      <c r="C133" s="31" t="s">
        <v>47</v>
      </c>
      <c r="D133" s="68"/>
      <c r="E133" s="31">
        <v>100</v>
      </c>
      <c r="F133" s="126"/>
    </row>
    <row r="134" spans="1:6" x14ac:dyDescent="0.2">
      <c r="A134" s="31"/>
      <c r="B134" s="90">
        <v>130</v>
      </c>
      <c r="C134" s="35" t="s">
        <v>89</v>
      </c>
      <c r="D134" s="35"/>
      <c r="E134" s="36">
        <v>130</v>
      </c>
      <c r="F134" s="127"/>
    </row>
    <row r="135" spans="1:6" x14ac:dyDescent="0.2">
      <c r="A135" s="31"/>
      <c r="B135" s="32">
        <v>200</v>
      </c>
      <c r="C135" s="31" t="s">
        <v>18</v>
      </c>
      <c r="D135" s="31"/>
      <c r="E135" s="31">
        <v>200</v>
      </c>
      <c r="F135" s="126"/>
    </row>
    <row r="136" spans="1:6" x14ac:dyDescent="0.2">
      <c r="A136" s="31"/>
      <c r="B136" s="32">
        <v>284</v>
      </c>
      <c r="C136" s="75" t="s">
        <v>76</v>
      </c>
      <c r="D136" s="31"/>
      <c r="E136" s="31">
        <v>284</v>
      </c>
      <c r="F136" s="126"/>
    </row>
    <row r="137" spans="1:6" x14ac:dyDescent="0.2">
      <c r="A137" s="31"/>
      <c r="B137" s="32">
        <v>300</v>
      </c>
      <c r="C137" s="31" t="s">
        <v>19</v>
      </c>
      <c r="D137" s="31"/>
      <c r="E137" s="31">
        <v>300</v>
      </c>
      <c r="F137" s="126"/>
    </row>
    <row r="138" spans="1:6" x14ac:dyDescent="0.2">
      <c r="A138" s="31"/>
      <c r="B138" s="32">
        <v>382</v>
      </c>
      <c r="C138" s="31" t="s">
        <v>70</v>
      </c>
      <c r="D138" s="31"/>
      <c r="E138" s="31">
        <v>382</v>
      </c>
      <c r="F138" s="126"/>
    </row>
    <row r="139" spans="1:6" x14ac:dyDescent="0.2">
      <c r="A139" s="31"/>
      <c r="B139" s="32">
        <v>400</v>
      </c>
      <c r="C139" s="31" t="s">
        <v>20</v>
      </c>
      <c r="D139" s="31"/>
      <c r="E139" s="31">
        <v>400</v>
      </c>
      <c r="F139" s="126"/>
    </row>
    <row r="140" spans="1:6" x14ac:dyDescent="0.2">
      <c r="A140" s="31"/>
      <c r="B140" s="32">
        <v>420</v>
      </c>
      <c r="C140" s="31" t="s">
        <v>59</v>
      </c>
      <c r="D140" s="31"/>
      <c r="E140" s="31">
        <v>420</v>
      </c>
      <c r="F140" s="126"/>
    </row>
    <row r="141" spans="1:6" x14ac:dyDescent="0.2">
      <c r="A141" s="31"/>
      <c r="B141" s="32">
        <v>425</v>
      </c>
      <c r="C141" s="31" t="s">
        <v>1288</v>
      </c>
      <c r="D141" s="31"/>
      <c r="E141" s="31">
        <v>425</v>
      </c>
      <c r="F141" s="127"/>
    </row>
    <row r="142" spans="1:6" x14ac:dyDescent="0.2">
      <c r="A142" s="31"/>
      <c r="B142" s="32">
        <v>500</v>
      </c>
      <c r="C142" s="31" t="s">
        <v>73</v>
      </c>
      <c r="D142" s="31"/>
      <c r="E142" s="31">
        <v>500</v>
      </c>
      <c r="F142" s="126"/>
    </row>
    <row r="143" spans="1:6" x14ac:dyDescent="0.2">
      <c r="A143" s="31"/>
      <c r="B143" s="32">
        <v>600</v>
      </c>
      <c r="C143" s="31" t="s">
        <v>21</v>
      </c>
      <c r="D143" s="31"/>
      <c r="E143" s="31">
        <v>600</v>
      </c>
      <c r="F143" s="126"/>
    </row>
    <row r="144" spans="1:6" x14ac:dyDescent="0.2">
      <c r="A144" s="31"/>
      <c r="B144" s="31"/>
      <c r="C144" s="31"/>
      <c r="D144" s="31"/>
      <c r="E144" s="31"/>
      <c r="F144" s="125"/>
    </row>
    <row r="145" spans="1:6" x14ac:dyDescent="0.2">
      <c r="A145" s="31"/>
      <c r="B145" s="87">
        <v>1200</v>
      </c>
      <c r="C145" s="67" t="s">
        <v>79</v>
      </c>
      <c r="D145" s="31"/>
      <c r="E145" s="67">
        <v>1200</v>
      </c>
      <c r="F145" s="129">
        <f>SUM(F133:F143)</f>
        <v>0</v>
      </c>
    </row>
    <row r="146" spans="1:6" x14ac:dyDescent="0.2">
      <c r="A146" s="31"/>
      <c r="B146" s="31"/>
      <c r="C146" s="67" t="s">
        <v>48</v>
      </c>
      <c r="D146" s="31"/>
      <c r="E146" s="31"/>
      <c r="F146" s="125"/>
    </row>
    <row r="147" spans="1:6" x14ac:dyDescent="0.2">
      <c r="A147" s="31"/>
      <c r="B147" s="31"/>
      <c r="C147" s="67"/>
      <c r="D147" s="31"/>
      <c r="E147" s="31"/>
      <c r="F147" s="125"/>
    </row>
    <row r="148" spans="1:6" ht="15" x14ac:dyDescent="0.25">
      <c r="A148" s="31"/>
      <c r="B148" s="151">
        <v>1280</v>
      </c>
      <c r="C148" s="58" t="s">
        <v>1785</v>
      </c>
      <c r="D148" s="31"/>
      <c r="E148" s="31"/>
      <c r="F148" s="125"/>
    </row>
    <row r="149" spans="1:6" x14ac:dyDescent="0.2">
      <c r="A149" s="31"/>
      <c r="B149" s="31"/>
      <c r="C149" s="31"/>
      <c r="D149" s="31"/>
      <c r="E149" s="31"/>
      <c r="F149" s="125"/>
    </row>
    <row r="150" spans="1:6" x14ac:dyDescent="0.2">
      <c r="A150" s="31"/>
      <c r="B150" s="67" t="s">
        <v>1523</v>
      </c>
      <c r="C150" s="87" t="s">
        <v>1524</v>
      </c>
      <c r="D150" s="31"/>
      <c r="E150" s="31"/>
      <c r="F150" s="125"/>
    </row>
    <row r="151" spans="1:6" x14ac:dyDescent="0.2">
      <c r="A151" s="31"/>
      <c r="B151" s="32">
        <v>100</v>
      </c>
      <c r="C151" s="31" t="s">
        <v>47</v>
      </c>
      <c r="D151" s="68"/>
      <c r="E151" s="31">
        <v>100</v>
      </c>
      <c r="F151" s="126"/>
    </row>
    <row r="152" spans="1:6" x14ac:dyDescent="0.2">
      <c r="A152" s="31"/>
      <c r="B152" s="90">
        <v>130</v>
      </c>
      <c r="C152" s="35" t="s">
        <v>89</v>
      </c>
      <c r="D152" s="35"/>
      <c r="E152" s="36">
        <v>130</v>
      </c>
      <c r="F152" s="127"/>
    </row>
    <row r="153" spans="1:6" x14ac:dyDescent="0.2">
      <c r="A153" s="31"/>
      <c r="B153" s="32">
        <v>200</v>
      </c>
      <c r="C153" s="31" t="s">
        <v>18</v>
      </c>
      <c r="D153" s="31"/>
      <c r="E153" s="31">
        <v>200</v>
      </c>
      <c r="F153" s="126"/>
    </row>
    <row r="154" spans="1:6" x14ac:dyDescent="0.2">
      <c r="A154" s="31"/>
      <c r="B154" s="32">
        <v>284</v>
      </c>
      <c r="C154" s="75" t="s">
        <v>76</v>
      </c>
      <c r="D154" s="31"/>
      <c r="E154" s="31">
        <v>284</v>
      </c>
      <c r="F154" s="126"/>
    </row>
    <row r="155" spans="1:6" x14ac:dyDescent="0.2">
      <c r="A155" s="31"/>
      <c r="B155" s="32">
        <v>300</v>
      </c>
      <c r="C155" s="31" t="s">
        <v>19</v>
      </c>
      <c r="D155" s="31"/>
      <c r="E155" s="31">
        <v>300</v>
      </c>
      <c r="F155" s="126"/>
    </row>
    <row r="156" spans="1:6" x14ac:dyDescent="0.2">
      <c r="A156" s="31"/>
      <c r="B156" s="32">
        <v>382</v>
      </c>
      <c r="C156" s="31" t="s">
        <v>70</v>
      </c>
      <c r="D156" s="31"/>
      <c r="E156" s="31">
        <v>382</v>
      </c>
      <c r="F156" s="126"/>
    </row>
    <row r="157" spans="1:6" x14ac:dyDescent="0.2">
      <c r="A157" s="31"/>
      <c r="B157" s="32">
        <v>400</v>
      </c>
      <c r="C157" s="31" t="s">
        <v>20</v>
      </c>
      <c r="D157" s="31"/>
      <c r="E157" s="31">
        <v>400</v>
      </c>
      <c r="F157" s="126"/>
    </row>
    <row r="158" spans="1:6" x14ac:dyDescent="0.2">
      <c r="A158" s="31"/>
      <c r="B158" s="32">
        <v>420</v>
      </c>
      <c r="C158" s="31" t="s">
        <v>59</v>
      </c>
      <c r="D158" s="31"/>
      <c r="E158" s="31">
        <v>420</v>
      </c>
      <c r="F158" s="126"/>
    </row>
    <row r="159" spans="1:6" x14ac:dyDescent="0.2">
      <c r="A159" s="31"/>
      <c r="B159" s="32">
        <v>425</v>
      </c>
      <c r="C159" s="31" t="s">
        <v>1288</v>
      </c>
      <c r="D159" s="31"/>
      <c r="E159" s="31">
        <v>425</v>
      </c>
      <c r="F159" s="127"/>
    </row>
    <row r="160" spans="1:6" x14ac:dyDescent="0.2">
      <c r="A160" s="31"/>
      <c r="B160" s="32">
        <v>500</v>
      </c>
      <c r="C160" s="31" t="s">
        <v>73</v>
      </c>
      <c r="D160" s="31"/>
      <c r="E160" s="31">
        <v>500</v>
      </c>
      <c r="F160" s="126"/>
    </row>
    <row r="161" spans="1:6" x14ac:dyDescent="0.2">
      <c r="A161" s="31"/>
      <c r="B161" s="32">
        <v>600</v>
      </c>
      <c r="C161" s="31" t="s">
        <v>21</v>
      </c>
      <c r="D161" s="31"/>
      <c r="E161" s="31">
        <v>600</v>
      </c>
      <c r="F161" s="126"/>
    </row>
    <row r="162" spans="1:6" x14ac:dyDescent="0.2">
      <c r="A162" s="31"/>
      <c r="B162" s="31"/>
      <c r="C162" s="31"/>
      <c r="D162" s="31"/>
      <c r="E162" s="31"/>
      <c r="F162" s="125"/>
    </row>
    <row r="163" spans="1:6" x14ac:dyDescent="0.2">
      <c r="A163" s="31"/>
      <c r="B163" s="87">
        <v>1280</v>
      </c>
      <c r="C163" s="67" t="s">
        <v>1786</v>
      </c>
      <c r="D163" s="31"/>
      <c r="E163" s="67">
        <v>1280</v>
      </c>
      <c r="F163" s="129">
        <f>SUM(F151:F161)</f>
        <v>0</v>
      </c>
    </row>
    <row r="164" spans="1:6" x14ac:dyDescent="0.2">
      <c r="A164" s="31"/>
      <c r="B164" s="31"/>
      <c r="C164" s="67" t="s">
        <v>48</v>
      </c>
      <c r="D164" s="31"/>
      <c r="E164" s="31"/>
      <c r="F164" s="125"/>
    </row>
    <row r="165" spans="1:6" x14ac:dyDescent="0.2">
      <c r="A165" s="31"/>
      <c r="B165" s="31"/>
      <c r="C165" s="67"/>
      <c r="D165" s="31"/>
      <c r="E165" s="67"/>
      <c r="F165" s="128"/>
    </row>
    <row r="166" spans="1:6" ht="15" x14ac:dyDescent="0.25">
      <c r="A166" s="31"/>
      <c r="B166" s="92">
        <v>1291</v>
      </c>
      <c r="C166" s="33" t="s">
        <v>1781</v>
      </c>
      <c r="D166" s="33"/>
      <c r="E166" s="34"/>
      <c r="F166" s="128"/>
    </row>
    <row r="167" spans="1:6" x14ac:dyDescent="0.2">
      <c r="A167" s="31"/>
      <c r="B167" s="90"/>
      <c r="C167" s="35"/>
      <c r="D167" s="35"/>
      <c r="E167" s="36"/>
      <c r="F167" s="128"/>
    </row>
    <row r="168" spans="1:6" x14ac:dyDescent="0.2">
      <c r="A168" s="31"/>
      <c r="B168" s="89" t="s">
        <v>1523</v>
      </c>
      <c r="C168" s="37" t="s">
        <v>1524</v>
      </c>
      <c r="D168" s="38"/>
      <c r="E168" s="36"/>
      <c r="F168" s="128"/>
    </row>
    <row r="169" spans="1:6" x14ac:dyDescent="0.2">
      <c r="A169" s="31"/>
      <c r="B169" s="90">
        <v>100</v>
      </c>
      <c r="C169" s="35" t="s">
        <v>47</v>
      </c>
      <c r="D169" s="35"/>
      <c r="E169" s="36">
        <v>100</v>
      </c>
      <c r="F169" s="126"/>
    </row>
    <row r="170" spans="1:6" x14ac:dyDescent="0.2">
      <c r="A170" s="31"/>
      <c r="B170" s="90">
        <v>130</v>
      </c>
      <c r="C170" s="35" t="s">
        <v>89</v>
      </c>
      <c r="D170" s="35"/>
      <c r="E170" s="36">
        <v>130</v>
      </c>
      <c r="F170" s="127"/>
    </row>
    <row r="171" spans="1:6" x14ac:dyDescent="0.2">
      <c r="A171" s="31"/>
      <c r="B171" s="90">
        <v>200</v>
      </c>
      <c r="C171" s="35" t="s">
        <v>18</v>
      </c>
      <c r="D171" s="35"/>
      <c r="E171" s="36">
        <v>200</v>
      </c>
      <c r="F171" s="126"/>
    </row>
    <row r="172" spans="1:6" x14ac:dyDescent="0.2">
      <c r="A172" s="31"/>
      <c r="B172" s="32">
        <v>284</v>
      </c>
      <c r="C172" s="75" t="s">
        <v>76</v>
      </c>
      <c r="D172" s="31"/>
      <c r="E172" s="31">
        <v>284</v>
      </c>
      <c r="F172" s="126"/>
    </row>
    <row r="173" spans="1:6" x14ac:dyDescent="0.2">
      <c r="A173" s="31"/>
      <c r="B173" s="90">
        <v>300</v>
      </c>
      <c r="C173" s="35" t="s">
        <v>19</v>
      </c>
      <c r="D173" s="35"/>
      <c r="E173" s="36">
        <v>300</v>
      </c>
      <c r="F173" s="126"/>
    </row>
    <row r="174" spans="1:6" x14ac:dyDescent="0.2">
      <c r="A174" s="31"/>
      <c r="B174" s="90">
        <v>382</v>
      </c>
      <c r="C174" s="35" t="s">
        <v>70</v>
      </c>
      <c r="D174" s="35"/>
      <c r="E174" s="36">
        <v>382</v>
      </c>
      <c r="F174" s="126"/>
    </row>
    <row r="175" spans="1:6" x14ac:dyDescent="0.2">
      <c r="A175" s="31"/>
      <c r="B175" s="90">
        <v>400</v>
      </c>
      <c r="C175" s="35" t="s">
        <v>20</v>
      </c>
      <c r="D175" s="35"/>
      <c r="E175" s="36">
        <v>400</v>
      </c>
      <c r="F175" s="126"/>
    </row>
    <row r="176" spans="1:6" x14ac:dyDescent="0.2">
      <c r="A176" s="31"/>
      <c r="B176" s="90">
        <v>420</v>
      </c>
      <c r="C176" s="35" t="s">
        <v>59</v>
      </c>
      <c r="D176" s="35"/>
      <c r="E176" s="36">
        <v>420</v>
      </c>
      <c r="F176" s="126"/>
    </row>
    <row r="177" spans="1:6" x14ac:dyDescent="0.2">
      <c r="A177" s="31"/>
      <c r="B177" s="32">
        <v>425</v>
      </c>
      <c r="C177" s="31" t="s">
        <v>1288</v>
      </c>
      <c r="D177" s="31"/>
      <c r="E177" s="31">
        <v>425</v>
      </c>
      <c r="F177" s="127"/>
    </row>
    <row r="178" spans="1:6" x14ac:dyDescent="0.2">
      <c r="A178" s="31"/>
      <c r="B178" s="90">
        <v>500</v>
      </c>
      <c r="C178" s="35" t="s">
        <v>73</v>
      </c>
      <c r="D178" s="35"/>
      <c r="E178" s="36">
        <v>500</v>
      </c>
      <c r="F178" s="126"/>
    </row>
    <row r="179" spans="1:6" x14ac:dyDescent="0.2">
      <c r="A179" s="31"/>
      <c r="B179" s="90">
        <v>600</v>
      </c>
      <c r="C179" s="35" t="s">
        <v>21</v>
      </c>
      <c r="D179" s="35"/>
      <c r="E179" s="36">
        <v>600</v>
      </c>
      <c r="F179" s="126"/>
    </row>
    <row r="180" spans="1:6" x14ac:dyDescent="0.2">
      <c r="A180" s="31"/>
      <c r="B180" s="90"/>
      <c r="C180" s="35"/>
      <c r="D180" s="35"/>
      <c r="E180" s="36"/>
      <c r="F180" s="128"/>
    </row>
    <row r="181" spans="1:6" x14ac:dyDescent="0.2">
      <c r="A181" s="31"/>
      <c r="B181" s="89">
        <v>1291</v>
      </c>
      <c r="C181" s="37" t="s">
        <v>1782</v>
      </c>
      <c r="D181" s="37"/>
      <c r="E181" s="39">
        <v>1291</v>
      </c>
      <c r="F181" s="129">
        <f>SUM(F169:F179)</f>
        <v>0</v>
      </c>
    </row>
    <row r="182" spans="1:6" x14ac:dyDescent="0.2">
      <c r="A182" s="31"/>
      <c r="B182" s="89"/>
      <c r="C182" s="37" t="s">
        <v>48</v>
      </c>
      <c r="D182" s="37"/>
      <c r="E182" s="39"/>
      <c r="F182" s="128"/>
    </row>
    <row r="183" spans="1:6" x14ac:dyDescent="0.2">
      <c r="A183" s="31"/>
      <c r="B183" s="89"/>
      <c r="C183" s="37"/>
      <c r="D183" s="37"/>
      <c r="E183" s="39"/>
      <c r="F183" s="128"/>
    </row>
    <row r="184" spans="1:6" ht="15" x14ac:dyDescent="0.25">
      <c r="A184" s="31"/>
      <c r="B184" s="92">
        <v>1292</v>
      </c>
      <c r="C184" s="33" t="s">
        <v>1783</v>
      </c>
      <c r="D184" s="33"/>
      <c r="E184" s="34"/>
      <c r="F184" s="128"/>
    </row>
    <row r="185" spans="1:6" x14ac:dyDescent="0.2">
      <c r="A185" s="31"/>
      <c r="B185" s="90"/>
      <c r="C185" s="35"/>
      <c r="D185" s="35"/>
      <c r="E185" s="36"/>
      <c r="F185" s="128"/>
    </row>
    <row r="186" spans="1:6" x14ac:dyDescent="0.2">
      <c r="A186" s="31"/>
      <c r="B186" s="89" t="s">
        <v>1523</v>
      </c>
      <c r="C186" s="37" t="s">
        <v>1524</v>
      </c>
      <c r="D186" s="38"/>
      <c r="E186" s="36"/>
      <c r="F186" s="128"/>
    </row>
    <row r="187" spans="1:6" x14ac:dyDescent="0.2">
      <c r="A187" s="31"/>
      <c r="B187" s="90">
        <v>100</v>
      </c>
      <c r="C187" s="35" t="s">
        <v>47</v>
      </c>
      <c r="D187" s="35"/>
      <c r="E187" s="36">
        <v>100</v>
      </c>
      <c r="F187" s="126"/>
    </row>
    <row r="188" spans="1:6" x14ac:dyDescent="0.2">
      <c r="A188" s="31"/>
      <c r="B188" s="90">
        <v>130</v>
      </c>
      <c r="C188" s="35" t="s">
        <v>89</v>
      </c>
      <c r="D188" s="35"/>
      <c r="E188" s="36">
        <v>130</v>
      </c>
      <c r="F188" s="127"/>
    </row>
    <row r="189" spans="1:6" x14ac:dyDescent="0.2">
      <c r="A189" s="31"/>
      <c r="B189" s="90">
        <v>200</v>
      </c>
      <c r="C189" s="35" t="s">
        <v>18</v>
      </c>
      <c r="D189" s="35"/>
      <c r="E189" s="36">
        <v>200</v>
      </c>
      <c r="F189" s="126"/>
    </row>
    <row r="190" spans="1:6" x14ac:dyDescent="0.2">
      <c r="A190" s="31"/>
      <c r="B190" s="32">
        <v>284</v>
      </c>
      <c r="C190" s="75" t="s">
        <v>76</v>
      </c>
      <c r="D190" s="31"/>
      <c r="E190" s="31">
        <v>284</v>
      </c>
      <c r="F190" s="126"/>
    </row>
    <row r="191" spans="1:6" x14ac:dyDescent="0.2">
      <c r="A191" s="31"/>
      <c r="B191" s="90">
        <v>300</v>
      </c>
      <c r="C191" s="35" t="s">
        <v>19</v>
      </c>
      <c r="D191" s="35"/>
      <c r="E191" s="36">
        <v>300</v>
      </c>
      <c r="F191" s="126"/>
    </row>
    <row r="192" spans="1:6" x14ac:dyDescent="0.2">
      <c r="A192" s="31"/>
      <c r="B192" s="90">
        <v>382</v>
      </c>
      <c r="C192" s="35" t="s">
        <v>70</v>
      </c>
      <c r="D192" s="35"/>
      <c r="E192" s="36">
        <v>382</v>
      </c>
      <c r="F192" s="126"/>
    </row>
    <row r="193" spans="1:6" x14ac:dyDescent="0.2">
      <c r="A193" s="31"/>
      <c r="B193" s="90">
        <v>400</v>
      </c>
      <c r="C193" s="35" t="s">
        <v>20</v>
      </c>
      <c r="D193" s="35"/>
      <c r="E193" s="36">
        <v>400</v>
      </c>
      <c r="F193" s="126"/>
    </row>
    <row r="194" spans="1:6" x14ac:dyDescent="0.2">
      <c r="A194" s="31"/>
      <c r="B194" s="90">
        <v>420</v>
      </c>
      <c r="C194" s="35" t="s">
        <v>59</v>
      </c>
      <c r="D194" s="35"/>
      <c r="E194" s="36">
        <v>420</v>
      </c>
      <c r="F194" s="126"/>
    </row>
    <row r="195" spans="1:6" x14ac:dyDescent="0.2">
      <c r="A195" s="31"/>
      <c r="B195" s="32">
        <v>425</v>
      </c>
      <c r="C195" s="31" t="s">
        <v>1288</v>
      </c>
      <c r="D195" s="31"/>
      <c r="E195" s="31">
        <v>425</v>
      </c>
      <c r="F195" s="127"/>
    </row>
    <row r="196" spans="1:6" x14ac:dyDescent="0.2">
      <c r="A196" s="31"/>
      <c r="B196" s="90">
        <v>500</v>
      </c>
      <c r="C196" s="35" t="s">
        <v>73</v>
      </c>
      <c r="D196" s="35"/>
      <c r="E196" s="36">
        <v>500</v>
      </c>
      <c r="F196" s="126"/>
    </row>
    <row r="197" spans="1:6" x14ac:dyDescent="0.2">
      <c r="A197" s="31"/>
      <c r="B197" s="90">
        <v>600</v>
      </c>
      <c r="C197" s="35" t="s">
        <v>21</v>
      </c>
      <c r="D197" s="35"/>
      <c r="E197" s="36">
        <v>600</v>
      </c>
      <c r="F197" s="126"/>
    </row>
    <row r="198" spans="1:6" x14ac:dyDescent="0.2">
      <c r="A198" s="31"/>
      <c r="B198" s="90"/>
      <c r="C198" s="35"/>
      <c r="D198" s="35"/>
      <c r="E198" s="36"/>
      <c r="F198" s="128"/>
    </row>
    <row r="199" spans="1:6" x14ac:dyDescent="0.2">
      <c r="A199" s="31"/>
      <c r="B199" s="89">
        <v>1292</v>
      </c>
      <c r="C199" s="37" t="s">
        <v>1784</v>
      </c>
      <c r="D199" s="37"/>
      <c r="E199" s="39">
        <v>1292</v>
      </c>
      <c r="F199" s="129">
        <f>SUM(F187:F197)</f>
        <v>0</v>
      </c>
    </row>
    <row r="200" spans="1:6" x14ac:dyDescent="0.2">
      <c r="A200" s="31"/>
      <c r="B200" s="89"/>
      <c r="C200" s="37" t="s">
        <v>48</v>
      </c>
      <c r="D200" s="37"/>
      <c r="E200" s="39"/>
      <c r="F200" s="128"/>
    </row>
    <row r="201" spans="1:6" x14ac:dyDescent="0.2">
      <c r="A201" s="31"/>
      <c r="B201" s="89"/>
      <c r="C201" s="37"/>
      <c r="D201" s="37"/>
      <c r="E201" s="39"/>
      <c r="F201" s="128"/>
    </row>
    <row r="202" spans="1:6" ht="15" x14ac:dyDescent="0.25">
      <c r="A202" s="215" t="s">
        <v>1537</v>
      </c>
      <c r="B202" s="216"/>
      <c r="C202" s="216"/>
      <c r="D202" s="216"/>
      <c r="E202" s="31"/>
      <c r="F202" s="125"/>
    </row>
    <row r="203" spans="1:6" ht="15" x14ac:dyDescent="0.25">
      <c r="A203" s="31"/>
      <c r="B203" s="31"/>
      <c r="C203" s="58" t="s">
        <v>1538</v>
      </c>
      <c r="D203" s="31"/>
      <c r="E203" s="31"/>
      <c r="F203" s="125"/>
    </row>
    <row r="204" spans="1:6" x14ac:dyDescent="0.2">
      <c r="A204" s="31"/>
      <c r="B204" s="31"/>
      <c r="C204" s="31"/>
      <c r="D204" s="31"/>
      <c r="E204" s="31"/>
      <c r="F204" s="125"/>
    </row>
    <row r="205" spans="1:6" x14ac:dyDescent="0.2">
      <c r="A205" s="31"/>
      <c r="B205" s="67" t="s">
        <v>1523</v>
      </c>
      <c r="C205" s="87" t="s">
        <v>1524</v>
      </c>
      <c r="D205" s="31"/>
      <c r="E205" s="31"/>
      <c r="F205" s="125"/>
    </row>
    <row r="206" spans="1:6" x14ac:dyDescent="0.2">
      <c r="A206" s="31"/>
      <c r="B206" s="32">
        <v>100</v>
      </c>
      <c r="C206" s="31" t="s">
        <v>47</v>
      </c>
      <c r="D206" s="68"/>
      <c r="E206" s="31">
        <v>100</v>
      </c>
      <c r="F206" s="126"/>
    </row>
    <row r="207" spans="1:6" x14ac:dyDescent="0.2">
      <c r="A207" s="31"/>
      <c r="B207" s="90">
        <v>130</v>
      </c>
      <c r="C207" s="35" t="s">
        <v>89</v>
      </c>
      <c r="D207" s="35"/>
      <c r="E207" s="36">
        <v>130</v>
      </c>
      <c r="F207" s="127"/>
    </row>
    <row r="208" spans="1:6" x14ac:dyDescent="0.2">
      <c r="A208" s="31"/>
      <c r="B208" s="32">
        <v>200</v>
      </c>
      <c r="C208" s="31" t="s">
        <v>18</v>
      </c>
      <c r="D208" s="31"/>
      <c r="E208" s="31">
        <v>200</v>
      </c>
      <c r="F208" s="126"/>
    </row>
    <row r="209" spans="1:7" x14ac:dyDescent="0.2">
      <c r="A209" s="31"/>
      <c r="B209" s="32">
        <v>284</v>
      </c>
      <c r="C209" s="75" t="s">
        <v>76</v>
      </c>
      <c r="D209" s="31"/>
      <c r="E209" s="31">
        <v>284</v>
      </c>
      <c r="F209" s="126"/>
    </row>
    <row r="210" spans="1:7" x14ac:dyDescent="0.2">
      <c r="A210" s="31"/>
      <c r="B210" s="32">
        <v>300</v>
      </c>
      <c r="C210" s="31" t="s">
        <v>19</v>
      </c>
      <c r="D210" s="31"/>
      <c r="E210" s="31">
        <v>300</v>
      </c>
      <c r="F210" s="126"/>
    </row>
    <row r="211" spans="1:7" x14ac:dyDescent="0.2">
      <c r="A211" s="31"/>
      <c r="B211" s="32">
        <v>382</v>
      </c>
      <c r="C211" s="31" t="s">
        <v>70</v>
      </c>
      <c r="D211" s="31"/>
      <c r="E211" s="31">
        <v>382</v>
      </c>
      <c r="F211" s="126"/>
    </row>
    <row r="212" spans="1:7" x14ac:dyDescent="0.2">
      <c r="A212" s="31"/>
      <c r="B212" s="32">
        <v>400</v>
      </c>
      <c r="C212" s="31" t="s">
        <v>20</v>
      </c>
      <c r="D212" s="31"/>
      <c r="E212" s="31">
        <v>400</v>
      </c>
      <c r="F212" s="126"/>
    </row>
    <row r="213" spans="1:7" x14ac:dyDescent="0.2">
      <c r="A213" s="31"/>
      <c r="B213" s="32">
        <v>500</v>
      </c>
      <c r="C213" s="31" t="s">
        <v>73</v>
      </c>
      <c r="D213" s="31"/>
      <c r="E213" s="31">
        <v>500</v>
      </c>
      <c r="F213" s="126"/>
    </row>
    <row r="214" spans="1:7" x14ac:dyDescent="0.2">
      <c r="A214" s="31"/>
      <c r="B214" s="32">
        <v>600</v>
      </c>
      <c r="C214" s="31" t="s">
        <v>21</v>
      </c>
      <c r="D214" s="31"/>
      <c r="E214" s="31">
        <v>600</v>
      </c>
      <c r="F214" s="126"/>
    </row>
    <row r="215" spans="1:7" x14ac:dyDescent="0.2">
      <c r="A215" s="31"/>
      <c r="B215" s="31"/>
      <c r="C215" s="31"/>
      <c r="D215" s="31"/>
      <c r="E215" s="31"/>
      <c r="F215" s="132"/>
    </row>
    <row r="216" spans="1:7" x14ac:dyDescent="0.2">
      <c r="A216" s="31"/>
      <c r="B216" s="87">
        <v>2100</v>
      </c>
      <c r="C216" s="67" t="s">
        <v>1539</v>
      </c>
      <c r="D216" s="31"/>
      <c r="E216" s="67">
        <v>2100</v>
      </c>
      <c r="F216" s="129">
        <f>SUM(F206:F214)</f>
        <v>0</v>
      </c>
    </row>
    <row r="217" spans="1:7" x14ac:dyDescent="0.2">
      <c r="A217" s="31"/>
      <c r="B217" s="31"/>
      <c r="C217" s="67" t="s">
        <v>1540</v>
      </c>
      <c r="D217" s="31"/>
      <c r="E217" s="31"/>
      <c r="F217" s="125"/>
    </row>
    <row r="218" spans="1:7" ht="15" x14ac:dyDescent="0.25">
      <c r="A218" s="31"/>
      <c r="B218" s="31"/>
      <c r="C218" s="58"/>
      <c r="D218" s="31"/>
      <c r="E218" s="58"/>
      <c r="F218" s="128"/>
    </row>
    <row r="219" spans="1:7" ht="15" x14ac:dyDescent="0.25">
      <c r="A219" s="215" t="s">
        <v>1541</v>
      </c>
      <c r="B219" s="216"/>
      <c r="C219" s="216"/>
      <c r="D219" s="216"/>
      <c r="E219" s="58"/>
      <c r="F219" s="128"/>
      <c r="G219" s="73"/>
    </row>
    <row r="220" spans="1:7" ht="15" x14ac:dyDescent="0.25">
      <c r="A220" s="31"/>
      <c r="B220" s="31"/>
      <c r="C220" s="31"/>
      <c r="D220" s="31"/>
      <c r="E220" s="58"/>
      <c r="F220" s="128"/>
    </row>
    <row r="221" spans="1:7" x14ac:dyDescent="0.2">
      <c r="A221" s="31"/>
      <c r="B221" s="67" t="s">
        <v>1523</v>
      </c>
      <c r="C221" s="87" t="s">
        <v>1524</v>
      </c>
      <c r="D221" s="31"/>
      <c r="E221" s="31"/>
      <c r="F221" s="125"/>
    </row>
    <row r="222" spans="1:7" x14ac:dyDescent="0.2">
      <c r="A222" s="31"/>
      <c r="B222" s="32">
        <v>100</v>
      </c>
      <c r="C222" s="31" t="s">
        <v>47</v>
      </c>
      <c r="D222" s="31"/>
      <c r="E222" s="31">
        <v>100</v>
      </c>
      <c r="F222" s="126"/>
    </row>
    <row r="223" spans="1:7" x14ac:dyDescent="0.2">
      <c r="A223" s="31"/>
      <c r="B223" s="90">
        <v>130</v>
      </c>
      <c r="C223" s="35" t="s">
        <v>89</v>
      </c>
      <c r="D223" s="35"/>
      <c r="E223" s="36">
        <v>130</v>
      </c>
      <c r="F223" s="127"/>
    </row>
    <row r="224" spans="1:7" x14ac:dyDescent="0.2">
      <c r="A224" s="31"/>
      <c r="B224" s="32">
        <v>200</v>
      </c>
      <c r="C224" s="31" t="s">
        <v>18</v>
      </c>
      <c r="D224" s="31"/>
      <c r="E224" s="31">
        <v>200</v>
      </c>
      <c r="F224" s="126"/>
    </row>
    <row r="225" spans="1:6" x14ac:dyDescent="0.2">
      <c r="A225" s="31"/>
      <c r="B225" s="32">
        <v>284</v>
      </c>
      <c r="C225" s="75" t="s">
        <v>76</v>
      </c>
      <c r="D225" s="31"/>
      <c r="E225" s="31">
        <v>284</v>
      </c>
      <c r="F225" s="126"/>
    </row>
    <row r="226" spans="1:6" x14ac:dyDescent="0.2">
      <c r="A226" s="31"/>
      <c r="B226" s="32">
        <v>300</v>
      </c>
      <c r="C226" s="31" t="s">
        <v>19</v>
      </c>
      <c r="D226" s="31"/>
      <c r="E226" s="31">
        <v>300</v>
      </c>
      <c r="F226" s="126"/>
    </row>
    <row r="227" spans="1:6" x14ac:dyDescent="0.2">
      <c r="A227" s="31"/>
      <c r="B227" s="32">
        <v>382</v>
      </c>
      <c r="C227" s="31" t="s">
        <v>70</v>
      </c>
      <c r="D227" s="31"/>
      <c r="E227" s="31">
        <v>382</v>
      </c>
      <c r="F227" s="126"/>
    </row>
    <row r="228" spans="1:6" x14ac:dyDescent="0.2">
      <c r="A228" s="31"/>
      <c r="B228" s="32">
        <v>400</v>
      </c>
      <c r="C228" s="31" t="s">
        <v>20</v>
      </c>
      <c r="D228" s="31"/>
      <c r="E228" s="31">
        <v>400</v>
      </c>
      <c r="F228" s="126"/>
    </row>
    <row r="229" spans="1:6" x14ac:dyDescent="0.2">
      <c r="A229" s="31"/>
      <c r="B229" s="32">
        <v>500</v>
      </c>
      <c r="C229" s="31" t="s">
        <v>73</v>
      </c>
      <c r="D229" s="31"/>
      <c r="E229" s="31">
        <v>500</v>
      </c>
      <c r="F229" s="126"/>
    </row>
    <row r="230" spans="1:6" x14ac:dyDescent="0.2">
      <c r="A230" s="31"/>
      <c r="B230" s="32">
        <v>600</v>
      </c>
      <c r="C230" s="31" t="s">
        <v>21</v>
      </c>
      <c r="D230" s="31"/>
      <c r="E230" s="31">
        <v>600</v>
      </c>
      <c r="F230" s="126"/>
    </row>
    <row r="231" spans="1:6" x14ac:dyDescent="0.2">
      <c r="A231" s="31"/>
      <c r="B231" s="31"/>
      <c r="C231" s="31"/>
      <c r="D231" s="31"/>
      <c r="E231" s="31"/>
      <c r="F231" s="125"/>
    </row>
    <row r="232" spans="1:6" x14ac:dyDescent="0.2">
      <c r="A232" s="31"/>
      <c r="B232" s="87">
        <v>2150</v>
      </c>
      <c r="C232" s="67" t="s">
        <v>1542</v>
      </c>
      <c r="D232" s="31"/>
      <c r="E232" s="94">
        <v>2150</v>
      </c>
      <c r="F232" s="129">
        <f>SUM(F222:F230)</f>
        <v>0</v>
      </c>
    </row>
    <row r="233" spans="1:6" ht="15" x14ac:dyDescent="0.25">
      <c r="A233" s="31"/>
      <c r="B233" s="31"/>
      <c r="C233" s="31" t="s">
        <v>48</v>
      </c>
      <c r="D233" s="31"/>
      <c r="E233" s="58"/>
      <c r="F233" s="128"/>
    </row>
    <row r="234" spans="1:6" ht="15" x14ac:dyDescent="0.25">
      <c r="A234" s="31"/>
      <c r="B234" s="31"/>
      <c r="C234" s="31"/>
      <c r="D234" s="31"/>
      <c r="E234" s="58"/>
      <c r="F234" s="128"/>
    </row>
    <row r="235" spans="1:6" ht="15" x14ac:dyDescent="0.25">
      <c r="A235" s="58" t="s">
        <v>1543</v>
      </c>
      <c r="B235" s="31"/>
      <c r="C235" s="31"/>
      <c r="D235" s="31"/>
      <c r="E235" s="31"/>
      <c r="F235" s="125"/>
    </row>
    <row r="236" spans="1:6" ht="15" x14ac:dyDescent="0.25">
      <c r="A236" s="58"/>
      <c r="B236" s="31"/>
      <c r="C236" s="31"/>
      <c r="D236" s="31"/>
      <c r="E236" s="31"/>
      <c r="F236" s="125"/>
    </row>
    <row r="237" spans="1:6" ht="15" x14ac:dyDescent="0.25">
      <c r="A237" s="31"/>
      <c r="B237" s="86">
        <v>2212</v>
      </c>
      <c r="C237" s="58" t="s">
        <v>1544</v>
      </c>
      <c r="D237" s="31"/>
      <c r="E237" s="31"/>
      <c r="F237" s="125"/>
    </row>
    <row r="238" spans="1:6" ht="15" x14ac:dyDescent="0.25">
      <c r="A238" s="31"/>
      <c r="B238" s="58"/>
      <c r="C238" s="58"/>
      <c r="D238" s="31"/>
      <c r="E238" s="31"/>
      <c r="F238" s="125"/>
    </row>
    <row r="239" spans="1:6" x14ac:dyDescent="0.2">
      <c r="A239" s="31"/>
      <c r="B239" s="67" t="s">
        <v>1523</v>
      </c>
      <c r="C239" s="87" t="s">
        <v>1524</v>
      </c>
      <c r="D239" s="31"/>
      <c r="E239" s="31"/>
      <c r="F239" s="125"/>
    </row>
    <row r="240" spans="1:6" x14ac:dyDescent="0.2">
      <c r="A240" s="31"/>
      <c r="B240" s="32">
        <v>100</v>
      </c>
      <c r="C240" s="31" t="s">
        <v>47</v>
      </c>
      <c r="D240" s="68"/>
      <c r="E240" s="31">
        <v>100</v>
      </c>
      <c r="F240" s="126"/>
    </row>
    <row r="241" spans="1:6" x14ac:dyDescent="0.2">
      <c r="A241" s="31"/>
      <c r="B241" s="90">
        <v>130</v>
      </c>
      <c r="C241" s="35" t="s">
        <v>89</v>
      </c>
      <c r="D241" s="35"/>
      <c r="E241" s="36">
        <v>130</v>
      </c>
      <c r="F241" s="127"/>
    </row>
    <row r="242" spans="1:6" x14ac:dyDescent="0.2">
      <c r="A242" s="31"/>
      <c r="B242" s="32">
        <v>200</v>
      </c>
      <c r="C242" s="31" t="s">
        <v>18</v>
      </c>
      <c r="D242" s="31"/>
      <c r="E242" s="31">
        <v>200</v>
      </c>
      <c r="F242" s="126"/>
    </row>
    <row r="243" spans="1:6" x14ac:dyDescent="0.2">
      <c r="A243" s="31"/>
      <c r="B243" s="32">
        <v>284</v>
      </c>
      <c r="C243" s="75" t="s">
        <v>76</v>
      </c>
      <c r="D243" s="31"/>
      <c r="E243" s="31">
        <v>284</v>
      </c>
      <c r="F243" s="126"/>
    </row>
    <row r="244" spans="1:6" x14ac:dyDescent="0.2">
      <c r="A244" s="31"/>
      <c r="B244" s="32">
        <v>300</v>
      </c>
      <c r="C244" s="31" t="s">
        <v>22</v>
      </c>
      <c r="D244" s="31"/>
      <c r="E244" s="31">
        <v>300</v>
      </c>
      <c r="F244" s="126"/>
    </row>
    <row r="245" spans="1:6" x14ac:dyDescent="0.2">
      <c r="A245" s="31"/>
      <c r="B245" s="32">
        <v>382</v>
      </c>
      <c r="C245" s="31" t="s">
        <v>70</v>
      </c>
      <c r="D245" s="31"/>
      <c r="E245" s="31">
        <v>382</v>
      </c>
      <c r="F245" s="126"/>
    </row>
    <row r="246" spans="1:6" x14ac:dyDescent="0.2">
      <c r="A246" s="31"/>
      <c r="B246" s="32">
        <v>400</v>
      </c>
      <c r="C246" s="31" t="s">
        <v>20</v>
      </c>
      <c r="D246" s="31"/>
      <c r="E246" s="31">
        <v>400</v>
      </c>
      <c r="F246" s="126"/>
    </row>
    <row r="247" spans="1:6" x14ac:dyDescent="0.2">
      <c r="A247" s="31"/>
      <c r="B247" s="32">
        <v>500</v>
      </c>
      <c r="C247" s="31" t="s">
        <v>73</v>
      </c>
      <c r="D247" s="31"/>
      <c r="E247" s="31">
        <v>500</v>
      </c>
      <c r="F247" s="126"/>
    </row>
    <row r="248" spans="1:6" x14ac:dyDescent="0.2">
      <c r="A248" s="31"/>
      <c r="B248" s="32">
        <v>600</v>
      </c>
      <c r="C248" s="31" t="s">
        <v>21</v>
      </c>
      <c r="D248" s="31"/>
      <c r="E248" s="31">
        <v>600</v>
      </c>
      <c r="F248" s="126"/>
    </row>
    <row r="249" spans="1:6" x14ac:dyDescent="0.2">
      <c r="A249" s="31"/>
      <c r="B249" s="31"/>
      <c r="C249" s="31"/>
      <c r="D249" s="31"/>
      <c r="E249" s="31"/>
      <c r="F249" s="125"/>
    </row>
    <row r="250" spans="1:6" ht="15" thickBot="1" x14ac:dyDescent="0.25">
      <c r="A250" s="31"/>
      <c r="B250" s="87">
        <v>2212</v>
      </c>
      <c r="C250" s="67" t="s">
        <v>1545</v>
      </c>
      <c r="D250" s="31"/>
      <c r="E250" s="95">
        <v>2212</v>
      </c>
      <c r="F250" s="133">
        <f>SUM(F240:F248)</f>
        <v>0</v>
      </c>
    </row>
    <row r="251" spans="1:6" ht="15" thickTop="1" x14ac:dyDescent="0.2">
      <c r="A251" s="31"/>
      <c r="B251" s="87"/>
      <c r="C251" s="67" t="s">
        <v>48</v>
      </c>
      <c r="D251" s="31"/>
      <c r="E251" s="95"/>
      <c r="F251" s="128"/>
    </row>
    <row r="252" spans="1:6" x14ac:dyDescent="0.2">
      <c r="A252" s="31"/>
      <c r="B252" s="31"/>
      <c r="C252" s="31"/>
      <c r="D252" s="31"/>
      <c r="E252" s="31"/>
      <c r="F252" s="125"/>
    </row>
    <row r="253" spans="1:6" ht="15" x14ac:dyDescent="0.25">
      <c r="A253" s="31"/>
      <c r="B253" s="86">
        <v>2222</v>
      </c>
      <c r="C253" s="58" t="s">
        <v>1546</v>
      </c>
      <c r="D253" s="31"/>
      <c r="E253" s="31"/>
      <c r="F253" s="125"/>
    </row>
    <row r="254" spans="1:6" x14ac:dyDescent="0.2">
      <c r="A254" s="31"/>
      <c r="B254" s="31"/>
      <c r="C254" s="31"/>
      <c r="D254" s="31"/>
      <c r="E254" s="31"/>
      <c r="F254" s="125"/>
    </row>
    <row r="255" spans="1:6" x14ac:dyDescent="0.2">
      <c r="A255" s="31"/>
      <c r="B255" s="67" t="s">
        <v>1523</v>
      </c>
      <c r="C255" s="87" t="s">
        <v>1524</v>
      </c>
      <c r="D255" s="31"/>
      <c r="E255" s="31"/>
      <c r="F255" s="125"/>
    </row>
    <row r="256" spans="1:6" x14ac:dyDescent="0.2">
      <c r="A256" s="31"/>
      <c r="B256" s="32">
        <v>100</v>
      </c>
      <c r="C256" s="31" t="s">
        <v>47</v>
      </c>
      <c r="D256" s="68"/>
      <c r="E256" s="31">
        <v>100</v>
      </c>
      <c r="F256" s="126"/>
    </row>
    <row r="257" spans="1:6" x14ac:dyDescent="0.2">
      <c r="A257" s="31"/>
      <c r="B257" s="90">
        <v>130</v>
      </c>
      <c r="C257" s="35" t="s">
        <v>89</v>
      </c>
      <c r="D257" s="35"/>
      <c r="E257" s="36">
        <v>130</v>
      </c>
      <c r="F257" s="127"/>
    </row>
    <row r="258" spans="1:6" x14ac:dyDescent="0.2">
      <c r="A258" s="31"/>
      <c r="B258" s="32">
        <v>200</v>
      </c>
      <c r="C258" s="31" t="s">
        <v>18</v>
      </c>
      <c r="D258" s="31"/>
      <c r="E258" s="31">
        <v>200</v>
      </c>
      <c r="F258" s="126"/>
    </row>
    <row r="259" spans="1:6" x14ac:dyDescent="0.2">
      <c r="A259" s="31"/>
      <c r="B259" s="32">
        <v>284</v>
      </c>
      <c r="C259" s="75" t="s">
        <v>76</v>
      </c>
      <c r="D259" s="31"/>
      <c r="E259" s="31">
        <v>284</v>
      </c>
      <c r="F259" s="126"/>
    </row>
    <row r="260" spans="1:6" x14ac:dyDescent="0.2">
      <c r="A260" s="31"/>
      <c r="B260" s="32">
        <v>300</v>
      </c>
      <c r="C260" s="31" t="s">
        <v>19</v>
      </c>
      <c r="D260" s="31"/>
      <c r="E260" s="31">
        <v>300</v>
      </c>
      <c r="F260" s="126"/>
    </row>
    <row r="261" spans="1:6" x14ac:dyDescent="0.2">
      <c r="A261" s="31"/>
      <c r="B261" s="32">
        <v>382</v>
      </c>
      <c r="C261" s="31" t="s">
        <v>70</v>
      </c>
      <c r="D261" s="31"/>
      <c r="E261" s="31">
        <v>382</v>
      </c>
      <c r="F261" s="126"/>
    </row>
    <row r="262" spans="1:6" x14ac:dyDescent="0.2">
      <c r="A262" s="31"/>
      <c r="B262" s="32">
        <v>400</v>
      </c>
      <c r="C262" s="31" t="s">
        <v>20</v>
      </c>
      <c r="D262" s="31"/>
      <c r="E262" s="31">
        <v>400</v>
      </c>
      <c r="F262" s="126"/>
    </row>
    <row r="263" spans="1:6" x14ac:dyDescent="0.2">
      <c r="A263" s="31"/>
      <c r="B263" s="32">
        <v>500</v>
      </c>
      <c r="C263" s="31" t="s">
        <v>73</v>
      </c>
      <c r="D263" s="31"/>
      <c r="E263" s="31">
        <v>500</v>
      </c>
      <c r="F263" s="126"/>
    </row>
    <row r="264" spans="1:6" x14ac:dyDescent="0.2">
      <c r="A264" s="31"/>
      <c r="B264" s="32">
        <v>600</v>
      </c>
      <c r="C264" s="31" t="s">
        <v>21</v>
      </c>
      <c r="D264" s="31"/>
      <c r="E264" s="31">
        <v>600</v>
      </c>
      <c r="F264" s="126"/>
    </row>
    <row r="265" spans="1:6" x14ac:dyDescent="0.2">
      <c r="A265" s="31"/>
      <c r="B265" s="31"/>
      <c r="C265" s="31"/>
      <c r="D265" s="31"/>
      <c r="E265" s="31"/>
      <c r="F265" s="125"/>
    </row>
    <row r="266" spans="1:6" ht="15" thickBot="1" x14ac:dyDescent="0.25">
      <c r="A266" s="31"/>
      <c r="B266" s="87">
        <v>2222</v>
      </c>
      <c r="C266" s="67" t="s">
        <v>305</v>
      </c>
      <c r="D266" s="31"/>
      <c r="E266" s="94">
        <v>2222</v>
      </c>
      <c r="F266" s="133">
        <f>SUM(F256:F264)</f>
        <v>0</v>
      </c>
    </row>
    <row r="267" spans="1:6" ht="15" thickTop="1" x14ac:dyDescent="0.2">
      <c r="A267" s="31"/>
      <c r="B267" s="87"/>
      <c r="C267" s="67" t="s">
        <v>48</v>
      </c>
      <c r="D267" s="31"/>
      <c r="E267" s="94"/>
      <c r="F267" s="128"/>
    </row>
    <row r="268" spans="1:6" x14ac:dyDescent="0.2">
      <c r="A268" s="31"/>
      <c r="B268" s="31"/>
      <c r="C268" s="31"/>
      <c r="D268" s="31"/>
      <c r="E268" s="31"/>
      <c r="F268" s="125"/>
    </row>
    <row r="269" spans="1:6" ht="15" x14ac:dyDescent="0.25">
      <c r="A269" s="31"/>
      <c r="B269" s="86">
        <v>2200</v>
      </c>
      <c r="C269" s="58" t="s">
        <v>1547</v>
      </c>
      <c r="D269" s="31"/>
      <c r="E269" s="58">
        <v>2200</v>
      </c>
      <c r="F269" s="129">
        <f>F250+F266</f>
        <v>0</v>
      </c>
    </row>
    <row r="270" spans="1:6" x14ac:dyDescent="0.2">
      <c r="A270" s="31"/>
      <c r="B270" s="31"/>
      <c r="C270" s="31"/>
      <c r="D270" s="31"/>
      <c r="E270" s="31"/>
      <c r="F270" s="125"/>
    </row>
    <row r="271" spans="1:6" ht="15" x14ac:dyDescent="0.25">
      <c r="A271" s="58" t="s">
        <v>1548</v>
      </c>
      <c r="B271" s="31"/>
      <c r="C271" s="31"/>
      <c r="D271" s="31"/>
      <c r="E271" s="31"/>
      <c r="F271" s="125"/>
    </row>
    <row r="272" spans="1:6" x14ac:dyDescent="0.2">
      <c r="A272" s="31"/>
      <c r="B272" s="31"/>
      <c r="C272" s="31"/>
      <c r="D272" s="31"/>
      <c r="E272" s="31"/>
      <c r="F272" s="125"/>
    </row>
    <row r="273" spans="1:6" ht="15" x14ac:dyDescent="0.25">
      <c r="A273" s="31"/>
      <c r="B273" s="86">
        <v>2310</v>
      </c>
      <c r="C273" s="58" t="s">
        <v>1549</v>
      </c>
      <c r="D273" s="31"/>
      <c r="E273" s="31"/>
      <c r="F273" s="125"/>
    </row>
    <row r="274" spans="1:6" x14ac:dyDescent="0.2">
      <c r="A274" s="31"/>
      <c r="B274" s="31"/>
      <c r="C274" s="31"/>
      <c r="D274" s="31"/>
      <c r="E274" s="31"/>
      <c r="F274" s="125"/>
    </row>
    <row r="275" spans="1:6" x14ac:dyDescent="0.2">
      <c r="A275" s="31"/>
      <c r="B275" s="67" t="s">
        <v>1523</v>
      </c>
      <c r="C275" s="87" t="s">
        <v>1524</v>
      </c>
      <c r="D275" s="31"/>
      <c r="E275" s="31"/>
      <c r="F275" s="125"/>
    </row>
    <row r="276" spans="1:6" x14ac:dyDescent="0.2">
      <c r="A276" s="31"/>
      <c r="B276" s="32">
        <v>100</v>
      </c>
      <c r="C276" s="31" t="s">
        <v>47</v>
      </c>
      <c r="D276" s="68"/>
      <c r="E276" s="31">
        <v>100</v>
      </c>
      <c r="F276" s="126"/>
    </row>
    <row r="277" spans="1:6" x14ac:dyDescent="0.2">
      <c r="A277" s="31"/>
      <c r="B277" s="90">
        <v>130</v>
      </c>
      <c r="C277" s="35" t="s">
        <v>89</v>
      </c>
      <c r="D277" s="35"/>
      <c r="E277" s="36">
        <v>130</v>
      </c>
      <c r="F277" s="127"/>
    </row>
    <row r="278" spans="1:6" x14ac:dyDescent="0.2">
      <c r="A278" s="31"/>
      <c r="B278" s="32">
        <v>200</v>
      </c>
      <c r="C278" s="31" t="s">
        <v>18</v>
      </c>
      <c r="D278" s="31"/>
      <c r="E278" s="31">
        <v>200</v>
      </c>
      <c r="F278" s="126"/>
    </row>
    <row r="279" spans="1:6" x14ac:dyDescent="0.2">
      <c r="A279" s="31"/>
      <c r="B279" s="32">
        <v>284</v>
      </c>
      <c r="C279" s="75" t="s">
        <v>76</v>
      </c>
      <c r="D279" s="31"/>
      <c r="E279" s="31">
        <v>284</v>
      </c>
      <c r="F279" s="126"/>
    </row>
    <row r="280" spans="1:6" x14ac:dyDescent="0.2">
      <c r="A280" s="31"/>
      <c r="B280" s="32">
        <v>300</v>
      </c>
      <c r="C280" s="31" t="s">
        <v>19</v>
      </c>
      <c r="D280" s="31"/>
      <c r="E280" s="31">
        <v>300</v>
      </c>
      <c r="F280" s="126"/>
    </row>
    <row r="281" spans="1:6" x14ac:dyDescent="0.2">
      <c r="A281" s="31"/>
      <c r="B281" s="32">
        <v>382</v>
      </c>
      <c r="C281" s="31" t="s">
        <v>70</v>
      </c>
      <c r="D281" s="31"/>
      <c r="E281" s="31">
        <v>382</v>
      </c>
      <c r="F281" s="126"/>
    </row>
    <row r="282" spans="1:6" x14ac:dyDescent="0.2">
      <c r="A282" s="31"/>
      <c r="B282" s="32">
        <v>400</v>
      </c>
      <c r="C282" s="31" t="s">
        <v>20</v>
      </c>
      <c r="D282" s="31"/>
      <c r="E282" s="31">
        <v>400</v>
      </c>
      <c r="F282" s="126"/>
    </row>
    <row r="283" spans="1:6" x14ac:dyDescent="0.2">
      <c r="A283" s="31"/>
      <c r="B283" s="32">
        <v>500</v>
      </c>
      <c r="C283" s="31" t="s">
        <v>73</v>
      </c>
      <c r="D283" s="31"/>
      <c r="E283" s="31">
        <v>500</v>
      </c>
      <c r="F283" s="126"/>
    </row>
    <row r="284" spans="1:6" x14ac:dyDescent="0.2">
      <c r="A284" s="31"/>
      <c r="B284" s="32">
        <v>600</v>
      </c>
      <c r="C284" s="31" t="s">
        <v>23</v>
      </c>
      <c r="D284" s="31"/>
      <c r="E284" s="31">
        <v>600</v>
      </c>
      <c r="F284" s="126"/>
    </row>
    <row r="285" spans="1:6" x14ac:dyDescent="0.2">
      <c r="A285" s="31"/>
      <c r="B285" s="31"/>
      <c r="C285" s="31"/>
      <c r="D285" s="31"/>
      <c r="E285" s="31"/>
      <c r="F285" s="125"/>
    </row>
    <row r="286" spans="1:6" ht="15" thickBot="1" x14ac:dyDescent="0.25">
      <c r="A286" s="31"/>
      <c r="B286" s="87">
        <v>2310</v>
      </c>
      <c r="C286" s="67" t="s">
        <v>1550</v>
      </c>
      <c r="D286" s="31"/>
      <c r="E286" s="67">
        <v>2310</v>
      </c>
      <c r="F286" s="133">
        <f>SUM(F276:F284)</f>
        <v>0</v>
      </c>
    </row>
    <row r="287" spans="1:6" ht="15" thickTop="1" x14ac:dyDescent="0.2">
      <c r="A287" s="31"/>
      <c r="B287" s="31"/>
      <c r="C287" s="31"/>
      <c r="D287" s="31"/>
      <c r="E287" s="31"/>
      <c r="F287" s="125"/>
    </row>
    <row r="288" spans="1:6" ht="15" x14ac:dyDescent="0.25">
      <c r="A288" s="31"/>
      <c r="B288" s="86">
        <v>2320</v>
      </c>
      <c r="C288" s="58" t="s">
        <v>24</v>
      </c>
      <c r="D288" s="31"/>
      <c r="E288" s="31"/>
      <c r="F288" s="125"/>
    </row>
    <row r="289" spans="1:6" x14ac:dyDescent="0.2">
      <c r="A289" s="31"/>
      <c r="B289" s="31"/>
      <c r="C289" s="31"/>
      <c r="D289" s="31"/>
      <c r="E289" s="31"/>
      <c r="F289" s="125"/>
    </row>
    <row r="290" spans="1:6" x14ac:dyDescent="0.2">
      <c r="A290" s="31"/>
      <c r="B290" s="67" t="s">
        <v>1523</v>
      </c>
      <c r="C290" s="87" t="s">
        <v>1524</v>
      </c>
      <c r="D290" s="31"/>
      <c r="E290" s="31"/>
      <c r="F290" s="125"/>
    </row>
    <row r="291" spans="1:6" x14ac:dyDescent="0.2">
      <c r="A291" s="31"/>
      <c r="B291" s="32">
        <v>100</v>
      </c>
      <c r="C291" s="31" t="s">
        <v>47</v>
      </c>
      <c r="D291" s="68"/>
      <c r="E291" s="31">
        <v>100</v>
      </c>
      <c r="F291" s="126"/>
    </row>
    <row r="292" spans="1:6" x14ac:dyDescent="0.2">
      <c r="A292" s="31"/>
      <c r="B292" s="90">
        <v>130</v>
      </c>
      <c r="C292" s="35" t="s">
        <v>89</v>
      </c>
      <c r="D292" s="35"/>
      <c r="E292" s="36">
        <v>130</v>
      </c>
      <c r="F292" s="127"/>
    </row>
    <row r="293" spans="1:6" x14ac:dyDescent="0.2">
      <c r="A293" s="31"/>
      <c r="B293" s="32">
        <v>200</v>
      </c>
      <c r="C293" s="31" t="s">
        <v>18</v>
      </c>
      <c r="D293" s="31"/>
      <c r="E293" s="31">
        <v>200</v>
      </c>
      <c r="F293" s="126"/>
    </row>
    <row r="294" spans="1:6" x14ac:dyDescent="0.2">
      <c r="A294" s="31"/>
      <c r="B294" s="32">
        <v>284</v>
      </c>
      <c r="C294" s="31" t="s">
        <v>76</v>
      </c>
      <c r="D294" s="31"/>
      <c r="E294" s="31">
        <v>284</v>
      </c>
      <c r="F294" s="126"/>
    </row>
    <row r="295" spans="1:6" x14ac:dyDescent="0.2">
      <c r="A295" s="31"/>
      <c r="B295" s="32">
        <v>300</v>
      </c>
      <c r="C295" s="31" t="s">
        <v>19</v>
      </c>
      <c r="D295" s="31"/>
      <c r="E295" s="31">
        <v>300</v>
      </c>
      <c r="F295" s="126"/>
    </row>
    <row r="296" spans="1:6" x14ac:dyDescent="0.2">
      <c r="A296" s="31"/>
      <c r="B296" s="32">
        <v>382</v>
      </c>
      <c r="C296" s="31" t="s">
        <v>70</v>
      </c>
      <c r="D296" s="31"/>
      <c r="E296" s="31">
        <v>382</v>
      </c>
      <c r="F296" s="126"/>
    </row>
    <row r="297" spans="1:6" x14ac:dyDescent="0.2">
      <c r="A297" s="31"/>
      <c r="B297" s="32">
        <v>400</v>
      </c>
      <c r="C297" s="31" t="s">
        <v>20</v>
      </c>
      <c r="D297" s="31"/>
      <c r="E297" s="31">
        <v>400</v>
      </c>
      <c r="F297" s="126"/>
    </row>
    <row r="298" spans="1:6" x14ac:dyDescent="0.2">
      <c r="A298" s="31"/>
      <c r="B298" s="32">
        <v>500</v>
      </c>
      <c r="C298" s="31" t="s">
        <v>73</v>
      </c>
      <c r="D298" s="31"/>
      <c r="E298" s="31">
        <v>500</v>
      </c>
      <c r="F298" s="126"/>
    </row>
    <row r="299" spans="1:6" x14ac:dyDescent="0.2">
      <c r="A299" s="31"/>
      <c r="B299" s="32">
        <v>600</v>
      </c>
      <c r="C299" s="31" t="s">
        <v>21</v>
      </c>
      <c r="D299" s="31"/>
      <c r="E299" s="31">
        <v>600</v>
      </c>
      <c r="F299" s="126"/>
    </row>
    <row r="300" spans="1:6" x14ac:dyDescent="0.2">
      <c r="A300" s="31"/>
      <c r="B300" s="31"/>
      <c r="C300" s="31"/>
      <c r="D300" s="31"/>
      <c r="E300" s="31"/>
      <c r="F300" s="125"/>
    </row>
    <row r="301" spans="1:6" ht="15" thickBot="1" x14ac:dyDescent="0.25">
      <c r="A301" s="31"/>
      <c r="B301" s="87">
        <v>2320</v>
      </c>
      <c r="C301" s="67" t="s">
        <v>1551</v>
      </c>
      <c r="D301" s="31"/>
      <c r="E301" s="67">
        <v>2320</v>
      </c>
      <c r="F301" s="133">
        <f>SUM(F291:F299)</f>
        <v>0</v>
      </c>
    </row>
    <row r="302" spans="1:6" ht="15" thickTop="1" x14ac:dyDescent="0.2">
      <c r="A302" s="31"/>
      <c r="B302" s="31"/>
      <c r="C302" s="31"/>
      <c r="D302" s="31"/>
      <c r="E302" s="31"/>
      <c r="F302" s="125"/>
    </row>
    <row r="303" spans="1:6" ht="15" x14ac:dyDescent="0.25">
      <c r="A303" s="31"/>
      <c r="B303" s="86">
        <v>2300</v>
      </c>
      <c r="C303" s="58" t="s">
        <v>80</v>
      </c>
      <c r="D303" s="31"/>
      <c r="E303" s="58">
        <v>2300</v>
      </c>
      <c r="F303" s="129">
        <f>F286+F301</f>
        <v>0</v>
      </c>
    </row>
    <row r="304" spans="1:6" ht="15" x14ac:dyDescent="0.25">
      <c r="A304" s="31"/>
      <c r="B304" s="31"/>
      <c r="C304" s="58" t="s">
        <v>51</v>
      </c>
      <c r="D304" s="31"/>
      <c r="E304" s="31"/>
      <c r="F304" s="125"/>
    </row>
    <row r="305" spans="1:6" x14ac:dyDescent="0.2">
      <c r="A305" s="31"/>
      <c r="B305" s="31"/>
      <c r="C305" s="31"/>
      <c r="D305" s="31"/>
      <c r="E305" s="31"/>
      <c r="F305" s="125"/>
    </row>
    <row r="306" spans="1:6" ht="15" x14ac:dyDescent="0.25">
      <c r="A306" s="58" t="s">
        <v>1552</v>
      </c>
      <c r="B306" s="31"/>
      <c r="C306" s="31"/>
      <c r="D306" s="31"/>
      <c r="E306" s="31"/>
      <c r="F306" s="125"/>
    </row>
    <row r="307" spans="1:6" x14ac:dyDescent="0.2">
      <c r="A307" s="31"/>
      <c r="B307" s="31"/>
      <c r="C307" s="31"/>
      <c r="D307" s="31"/>
      <c r="E307" s="31"/>
      <c r="F307" s="125"/>
    </row>
    <row r="308" spans="1:6" ht="15" x14ac:dyDescent="0.25">
      <c r="A308" s="31"/>
      <c r="B308" s="86">
        <v>2510</v>
      </c>
      <c r="C308" s="58" t="s">
        <v>25</v>
      </c>
      <c r="D308" s="31"/>
      <c r="E308" s="31"/>
      <c r="F308" s="125"/>
    </row>
    <row r="309" spans="1:6" x14ac:dyDescent="0.2">
      <c r="A309" s="31"/>
      <c r="B309" s="31"/>
      <c r="C309" s="31"/>
      <c r="D309" s="31"/>
      <c r="E309" s="31"/>
      <c r="F309" s="125"/>
    </row>
    <row r="310" spans="1:6" x14ac:dyDescent="0.2">
      <c r="A310" s="31"/>
      <c r="B310" s="67" t="s">
        <v>1523</v>
      </c>
      <c r="C310" s="87" t="s">
        <v>1524</v>
      </c>
      <c r="D310" s="31"/>
      <c r="E310" s="31"/>
      <c r="F310" s="125"/>
    </row>
    <row r="311" spans="1:6" x14ac:dyDescent="0.2">
      <c r="A311" s="31"/>
      <c r="B311" s="32">
        <v>100</v>
      </c>
      <c r="C311" s="31" t="s">
        <v>47</v>
      </c>
      <c r="D311" s="68"/>
      <c r="E311" s="31">
        <v>100</v>
      </c>
      <c r="F311" s="126"/>
    </row>
    <row r="312" spans="1:6" x14ac:dyDescent="0.2">
      <c r="A312" s="31"/>
      <c r="B312" s="90">
        <v>130</v>
      </c>
      <c r="C312" s="35" t="s">
        <v>89</v>
      </c>
      <c r="D312" s="35"/>
      <c r="E312" s="36">
        <v>130</v>
      </c>
      <c r="F312" s="127"/>
    </row>
    <row r="313" spans="1:6" x14ac:dyDescent="0.2">
      <c r="A313" s="31"/>
      <c r="B313" s="32">
        <v>200</v>
      </c>
      <c r="C313" s="31" t="s">
        <v>18</v>
      </c>
      <c r="D313" s="31"/>
      <c r="E313" s="31">
        <v>200</v>
      </c>
      <c r="F313" s="126"/>
    </row>
    <row r="314" spans="1:6" x14ac:dyDescent="0.2">
      <c r="A314" s="31"/>
      <c r="B314" s="32">
        <v>284</v>
      </c>
      <c r="C314" s="31" t="s">
        <v>76</v>
      </c>
      <c r="D314" s="31"/>
      <c r="E314" s="31">
        <v>284</v>
      </c>
      <c r="F314" s="126"/>
    </row>
    <row r="315" spans="1:6" x14ac:dyDescent="0.2">
      <c r="A315" s="31"/>
      <c r="B315" s="32">
        <v>300</v>
      </c>
      <c r="C315" s="31" t="s">
        <v>19</v>
      </c>
      <c r="D315" s="31"/>
      <c r="E315" s="31">
        <v>300</v>
      </c>
      <c r="F315" s="126"/>
    </row>
    <row r="316" spans="1:6" x14ac:dyDescent="0.2">
      <c r="A316" s="31"/>
      <c r="B316" s="32">
        <v>382</v>
      </c>
      <c r="C316" s="31" t="s">
        <v>70</v>
      </c>
      <c r="D316" s="31"/>
      <c r="E316" s="31">
        <v>382</v>
      </c>
      <c r="F316" s="126"/>
    </row>
    <row r="317" spans="1:6" x14ac:dyDescent="0.2">
      <c r="A317" s="31"/>
      <c r="B317" s="32">
        <v>400</v>
      </c>
      <c r="C317" s="31" t="s">
        <v>20</v>
      </c>
      <c r="D317" s="31"/>
      <c r="E317" s="31">
        <v>400</v>
      </c>
      <c r="F317" s="126"/>
    </row>
    <row r="318" spans="1:6" x14ac:dyDescent="0.2">
      <c r="A318" s="31"/>
      <c r="B318" s="32">
        <v>500</v>
      </c>
      <c r="C318" s="31" t="s">
        <v>73</v>
      </c>
      <c r="D318" s="31"/>
      <c r="E318" s="31">
        <v>500</v>
      </c>
      <c r="F318" s="126"/>
    </row>
    <row r="319" spans="1:6" x14ac:dyDescent="0.2">
      <c r="A319" s="31"/>
      <c r="B319" s="32">
        <v>600</v>
      </c>
      <c r="C319" s="31" t="s">
        <v>21</v>
      </c>
      <c r="D319" s="31"/>
      <c r="E319" s="31">
        <v>600</v>
      </c>
      <c r="F319" s="126"/>
    </row>
    <row r="320" spans="1:6" x14ac:dyDescent="0.2">
      <c r="A320" s="31"/>
      <c r="B320" s="31"/>
      <c r="C320" s="31"/>
      <c r="D320" s="31"/>
      <c r="E320" s="31"/>
      <c r="F320" s="125"/>
    </row>
    <row r="321" spans="1:6" ht="15" thickBot="1" x14ac:dyDescent="0.25">
      <c r="A321" s="31"/>
      <c r="B321" s="87">
        <v>2510</v>
      </c>
      <c r="C321" s="67" t="s">
        <v>1291</v>
      </c>
      <c r="D321" s="31"/>
      <c r="E321" s="67">
        <v>2510</v>
      </c>
      <c r="F321" s="133">
        <f>SUM(F311:F319)</f>
        <v>0</v>
      </c>
    </row>
    <row r="322" spans="1:6" ht="15" thickTop="1" x14ac:dyDescent="0.2">
      <c r="A322" s="31"/>
      <c r="B322" s="87"/>
      <c r="C322" s="67" t="s">
        <v>48</v>
      </c>
      <c r="D322" s="31"/>
      <c r="E322" s="67"/>
      <c r="F322" s="128"/>
    </row>
    <row r="323" spans="1:6" x14ac:dyDescent="0.2">
      <c r="A323" s="31"/>
      <c r="B323" s="31"/>
      <c r="C323" s="31"/>
      <c r="D323" s="31"/>
      <c r="E323" s="31"/>
      <c r="F323" s="125"/>
    </row>
    <row r="324" spans="1:6" ht="15" x14ac:dyDescent="0.25">
      <c r="A324" s="31"/>
      <c r="B324" s="86">
        <v>2515</v>
      </c>
      <c r="C324" s="58" t="s">
        <v>26</v>
      </c>
      <c r="D324" s="31"/>
      <c r="E324" s="31"/>
      <c r="F324" s="125"/>
    </row>
    <row r="325" spans="1:6" x14ac:dyDescent="0.2">
      <c r="A325" s="31"/>
      <c r="B325" s="31"/>
      <c r="C325" s="31"/>
      <c r="D325" s="31"/>
      <c r="E325" s="31"/>
      <c r="F325" s="125"/>
    </row>
    <row r="326" spans="1:6" x14ac:dyDescent="0.2">
      <c r="A326" s="31"/>
      <c r="B326" s="67" t="s">
        <v>1523</v>
      </c>
      <c r="C326" s="87" t="s">
        <v>1524</v>
      </c>
      <c r="D326" s="31"/>
      <c r="E326" s="31"/>
      <c r="F326" s="125"/>
    </row>
    <row r="327" spans="1:6" x14ac:dyDescent="0.2">
      <c r="A327" s="31"/>
      <c r="B327" s="32">
        <v>500</v>
      </c>
      <c r="C327" s="31" t="s">
        <v>73</v>
      </c>
      <c r="D327" s="31"/>
      <c r="E327" s="31">
        <v>500</v>
      </c>
      <c r="F327" s="126"/>
    </row>
    <row r="328" spans="1:6" x14ac:dyDescent="0.2">
      <c r="A328" s="31"/>
      <c r="B328" s="32">
        <v>510</v>
      </c>
      <c r="C328" s="31" t="s">
        <v>28</v>
      </c>
      <c r="D328" s="31"/>
      <c r="E328" s="31">
        <v>510</v>
      </c>
      <c r="F328" s="126"/>
    </row>
    <row r="329" spans="1:6" x14ac:dyDescent="0.2">
      <c r="A329" s="31"/>
      <c r="B329" s="32">
        <v>520</v>
      </c>
      <c r="C329" s="31" t="s">
        <v>27</v>
      </c>
      <c r="D329" s="31"/>
      <c r="E329" s="31">
        <v>520</v>
      </c>
      <c r="F329" s="126"/>
    </row>
    <row r="330" spans="1:6" x14ac:dyDescent="0.2">
      <c r="A330" s="31"/>
      <c r="B330" s="32">
        <v>600</v>
      </c>
      <c r="C330" s="31" t="s">
        <v>21</v>
      </c>
      <c r="D330" s="31"/>
      <c r="E330" s="31">
        <v>600</v>
      </c>
      <c r="F330" s="126"/>
    </row>
    <row r="331" spans="1:6" x14ac:dyDescent="0.2">
      <c r="A331" s="31"/>
      <c r="B331" s="31"/>
      <c r="C331" s="31"/>
      <c r="D331" s="31"/>
      <c r="E331" s="31"/>
      <c r="F331" s="125"/>
    </row>
    <row r="332" spans="1:6" ht="15" thickBot="1" x14ac:dyDescent="0.25">
      <c r="A332" s="31"/>
      <c r="B332" s="87">
        <v>2515</v>
      </c>
      <c r="C332" s="67" t="s">
        <v>1553</v>
      </c>
      <c r="D332" s="31"/>
      <c r="E332" s="67">
        <v>2515</v>
      </c>
      <c r="F332" s="133">
        <f>SUM(F327:F330)</f>
        <v>0</v>
      </c>
    </row>
    <row r="333" spans="1:6" ht="15" thickTop="1" x14ac:dyDescent="0.2">
      <c r="A333" s="31"/>
      <c r="B333" s="31"/>
      <c r="C333" s="31"/>
      <c r="D333" s="31"/>
      <c r="E333" s="31"/>
      <c r="F333" s="125"/>
    </row>
    <row r="334" spans="1:6" ht="15" x14ac:dyDescent="0.25">
      <c r="A334" s="31"/>
      <c r="B334" s="86">
        <v>2520</v>
      </c>
      <c r="C334" s="58" t="s">
        <v>1554</v>
      </c>
      <c r="D334" s="31"/>
      <c r="E334" s="31"/>
      <c r="F334" s="125"/>
    </row>
    <row r="335" spans="1:6" ht="15" x14ac:dyDescent="0.25">
      <c r="A335" s="31"/>
      <c r="B335" s="31"/>
      <c r="C335" s="58" t="s">
        <v>1555</v>
      </c>
      <c r="D335" s="31"/>
      <c r="E335" s="31"/>
      <c r="F335" s="125"/>
    </row>
    <row r="336" spans="1:6" x14ac:dyDescent="0.2">
      <c r="A336" s="31"/>
      <c r="B336" s="31"/>
      <c r="C336" s="31"/>
      <c r="D336" s="31"/>
      <c r="E336" s="31"/>
      <c r="F336" s="125"/>
    </row>
    <row r="337" spans="1:6" x14ac:dyDescent="0.2">
      <c r="A337" s="31"/>
      <c r="B337" s="67" t="s">
        <v>1523</v>
      </c>
      <c r="C337" s="87" t="s">
        <v>1524</v>
      </c>
      <c r="D337" s="31"/>
      <c r="E337" s="31"/>
      <c r="F337" s="125"/>
    </row>
    <row r="338" spans="1:6" x14ac:dyDescent="0.2">
      <c r="A338" s="31"/>
      <c r="B338" s="32">
        <v>100</v>
      </c>
      <c r="C338" s="31" t="s">
        <v>47</v>
      </c>
      <c r="D338" s="68"/>
      <c r="E338" s="31">
        <v>100</v>
      </c>
      <c r="F338" s="126"/>
    </row>
    <row r="339" spans="1:6" x14ac:dyDescent="0.2">
      <c r="A339" s="31"/>
      <c r="B339" s="32">
        <v>200</v>
      </c>
      <c r="C339" s="31" t="s">
        <v>18</v>
      </c>
      <c r="D339" s="31"/>
      <c r="E339" s="31">
        <v>200</v>
      </c>
      <c r="F339" s="126"/>
    </row>
    <row r="340" spans="1:6" x14ac:dyDescent="0.2">
      <c r="A340" s="31"/>
      <c r="B340" s="32">
        <v>284</v>
      </c>
      <c r="C340" s="31" t="s">
        <v>76</v>
      </c>
      <c r="D340" s="31"/>
      <c r="E340" s="31">
        <v>284</v>
      </c>
      <c r="F340" s="126"/>
    </row>
    <row r="341" spans="1:6" x14ac:dyDescent="0.2">
      <c r="A341" s="31"/>
      <c r="B341" s="32">
        <v>300</v>
      </c>
      <c r="C341" s="31" t="s">
        <v>19</v>
      </c>
      <c r="D341" s="31"/>
      <c r="E341" s="31">
        <v>300</v>
      </c>
      <c r="F341" s="126"/>
    </row>
    <row r="342" spans="1:6" x14ac:dyDescent="0.2">
      <c r="A342" s="31"/>
      <c r="B342" s="32">
        <v>382</v>
      </c>
      <c r="C342" s="31" t="s">
        <v>70</v>
      </c>
      <c r="D342" s="31"/>
      <c r="E342" s="31">
        <v>382</v>
      </c>
      <c r="F342" s="126"/>
    </row>
    <row r="343" spans="1:6" x14ac:dyDescent="0.2">
      <c r="A343" s="31"/>
      <c r="B343" s="32">
        <v>400</v>
      </c>
      <c r="C343" s="31" t="s">
        <v>20</v>
      </c>
      <c r="D343" s="31"/>
      <c r="E343" s="31">
        <v>400</v>
      </c>
      <c r="F343" s="126"/>
    </row>
    <row r="344" spans="1:6" x14ac:dyDescent="0.2">
      <c r="A344" s="31"/>
      <c r="B344" s="32">
        <v>500</v>
      </c>
      <c r="C344" s="31" t="s">
        <v>73</v>
      </c>
      <c r="D344" s="31"/>
      <c r="E344" s="31">
        <v>500</v>
      </c>
      <c r="F344" s="126"/>
    </row>
    <row r="345" spans="1:6" x14ac:dyDescent="0.2">
      <c r="A345" s="31"/>
      <c r="B345" s="32">
        <v>600</v>
      </c>
      <c r="C345" s="31" t="s">
        <v>21</v>
      </c>
      <c r="D345" s="31"/>
      <c r="E345" s="31">
        <v>600</v>
      </c>
      <c r="F345" s="126"/>
    </row>
    <row r="346" spans="1:6" x14ac:dyDescent="0.2">
      <c r="A346" s="31"/>
      <c r="B346" s="31"/>
      <c r="C346" s="31"/>
      <c r="D346" s="31"/>
      <c r="E346" s="31"/>
      <c r="F346" s="125"/>
    </row>
    <row r="347" spans="1:6" ht="15" thickBot="1" x14ac:dyDescent="0.25">
      <c r="A347" s="31"/>
      <c r="B347" s="87">
        <v>2520</v>
      </c>
      <c r="C347" s="67" t="s">
        <v>1556</v>
      </c>
      <c r="D347" s="31"/>
      <c r="E347" s="67">
        <v>2520</v>
      </c>
      <c r="F347" s="133">
        <f>SUM(F338:F345)</f>
        <v>0</v>
      </c>
    </row>
    <row r="348" spans="1:6" ht="15" thickTop="1" x14ac:dyDescent="0.2">
      <c r="A348" s="31"/>
      <c r="B348" s="31"/>
      <c r="C348" s="67" t="s">
        <v>1557</v>
      </c>
      <c r="D348" s="31"/>
      <c r="E348" s="31"/>
      <c r="F348" s="125"/>
    </row>
    <row r="349" spans="1:6" x14ac:dyDescent="0.2">
      <c r="A349" s="31"/>
      <c r="B349" s="31"/>
      <c r="C349" s="31"/>
      <c r="D349" s="31"/>
      <c r="E349" s="31"/>
      <c r="F349" s="125"/>
    </row>
    <row r="350" spans="1:6" ht="15" x14ac:dyDescent="0.25">
      <c r="A350" s="31"/>
      <c r="B350" s="58">
        <v>2500</v>
      </c>
      <c r="C350" s="58" t="s">
        <v>81</v>
      </c>
      <c r="D350" s="31"/>
      <c r="E350" s="58">
        <v>2500</v>
      </c>
      <c r="F350" s="129">
        <f>F321+F332+F347</f>
        <v>0</v>
      </c>
    </row>
    <row r="351" spans="1:6" x14ac:dyDescent="0.2">
      <c r="A351" s="31"/>
      <c r="B351" s="31"/>
      <c r="C351" s="31"/>
      <c r="D351" s="31"/>
      <c r="E351" s="31"/>
      <c r="F351" s="125"/>
    </row>
    <row r="352" spans="1:6" ht="15" x14ac:dyDescent="0.25">
      <c r="A352" s="58" t="s">
        <v>1558</v>
      </c>
      <c r="B352" s="31"/>
      <c r="C352" s="31"/>
      <c r="D352" s="31"/>
      <c r="E352" s="31"/>
      <c r="F352" s="125"/>
    </row>
    <row r="353" spans="1:6" ht="15" x14ac:dyDescent="0.25">
      <c r="A353" s="31"/>
      <c r="B353" s="31"/>
      <c r="C353" s="58" t="s">
        <v>1559</v>
      </c>
      <c r="D353" s="31"/>
      <c r="E353" s="31"/>
      <c r="F353" s="125"/>
    </row>
    <row r="354" spans="1:6" x14ac:dyDescent="0.2">
      <c r="A354" s="31"/>
      <c r="B354" s="31"/>
      <c r="C354" s="31"/>
      <c r="D354" s="31"/>
      <c r="E354" s="31"/>
      <c r="F354" s="125"/>
    </row>
    <row r="355" spans="1:6" x14ac:dyDescent="0.2">
      <c r="A355" s="31"/>
      <c r="B355" s="67" t="s">
        <v>1523</v>
      </c>
      <c r="C355" s="87" t="s">
        <v>1524</v>
      </c>
      <c r="D355" s="31"/>
      <c r="E355" s="31"/>
      <c r="F355" s="125"/>
    </row>
    <row r="356" spans="1:6" x14ac:dyDescent="0.2">
      <c r="A356" s="31"/>
      <c r="B356" s="32">
        <v>100</v>
      </c>
      <c r="C356" s="31" t="s">
        <v>47</v>
      </c>
      <c r="D356" s="68"/>
      <c r="E356" s="31">
        <v>100</v>
      </c>
      <c r="F356" s="126"/>
    </row>
    <row r="357" spans="1:6" x14ac:dyDescent="0.2">
      <c r="A357" s="31"/>
      <c r="B357" s="32">
        <v>200</v>
      </c>
      <c r="C357" s="31" t="s">
        <v>18</v>
      </c>
      <c r="D357" s="31"/>
      <c r="E357" s="31">
        <v>200</v>
      </c>
      <c r="F357" s="126"/>
    </row>
    <row r="358" spans="1:6" x14ac:dyDescent="0.2">
      <c r="A358" s="31"/>
      <c r="B358" s="32">
        <v>284</v>
      </c>
      <c r="C358" s="31" t="s">
        <v>76</v>
      </c>
      <c r="D358" s="31"/>
      <c r="E358" s="31">
        <v>284</v>
      </c>
      <c r="F358" s="126"/>
    </row>
    <row r="359" spans="1:6" x14ac:dyDescent="0.2">
      <c r="A359" s="31"/>
      <c r="B359" s="32">
        <v>300</v>
      </c>
      <c r="C359" s="31" t="s">
        <v>19</v>
      </c>
      <c r="D359" s="31"/>
      <c r="E359" s="31">
        <v>300</v>
      </c>
      <c r="F359" s="126"/>
    </row>
    <row r="360" spans="1:6" x14ac:dyDescent="0.2">
      <c r="A360" s="31"/>
      <c r="B360" s="32">
        <v>382</v>
      </c>
      <c r="C360" s="31" t="s">
        <v>70</v>
      </c>
      <c r="D360" s="31"/>
      <c r="E360" s="31">
        <v>382</v>
      </c>
      <c r="F360" s="126"/>
    </row>
    <row r="361" spans="1:6" x14ac:dyDescent="0.2">
      <c r="A361" s="31"/>
      <c r="B361" s="32">
        <v>400</v>
      </c>
      <c r="C361" s="31" t="s">
        <v>20</v>
      </c>
      <c r="D361" s="31"/>
      <c r="E361" s="31">
        <v>400</v>
      </c>
      <c r="F361" s="126"/>
    </row>
    <row r="362" spans="1:6" x14ac:dyDescent="0.2">
      <c r="A362" s="31"/>
      <c r="B362" s="32">
        <v>500</v>
      </c>
      <c r="C362" s="31" t="s">
        <v>73</v>
      </c>
      <c r="D362" s="31"/>
      <c r="E362" s="31">
        <v>500</v>
      </c>
      <c r="F362" s="126"/>
    </row>
    <row r="363" spans="1:6" x14ac:dyDescent="0.2">
      <c r="A363" s="31"/>
      <c r="B363" s="32">
        <v>600</v>
      </c>
      <c r="C363" s="31" t="s">
        <v>21</v>
      </c>
      <c r="D363" s="31"/>
      <c r="E363" s="31">
        <v>600</v>
      </c>
      <c r="F363" s="126"/>
    </row>
    <row r="364" spans="1:6" x14ac:dyDescent="0.2">
      <c r="A364" s="31"/>
      <c r="B364" s="31"/>
      <c r="C364" s="31"/>
      <c r="D364" s="31"/>
      <c r="E364" s="31"/>
      <c r="F364" s="125"/>
    </row>
    <row r="365" spans="1:6" x14ac:dyDescent="0.2">
      <c r="A365" s="31"/>
      <c r="B365" s="67">
        <v>2600</v>
      </c>
      <c r="C365" s="67" t="s">
        <v>1560</v>
      </c>
      <c r="D365" s="31"/>
      <c r="E365" s="67">
        <v>2600</v>
      </c>
      <c r="F365" s="129">
        <f>SUM(F356:F363)</f>
        <v>0</v>
      </c>
    </row>
    <row r="366" spans="1:6" x14ac:dyDescent="0.2">
      <c r="A366" s="31"/>
      <c r="B366" s="31"/>
      <c r="C366" s="67" t="s">
        <v>1561</v>
      </c>
      <c r="D366" s="31"/>
      <c r="E366" s="31"/>
      <c r="F366" s="125"/>
    </row>
    <row r="367" spans="1:6" x14ac:dyDescent="0.2">
      <c r="A367" s="31"/>
      <c r="B367" s="31"/>
      <c r="C367" s="31"/>
      <c r="D367" s="31"/>
      <c r="E367" s="31"/>
      <c r="F367" s="125"/>
    </row>
    <row r="368" spans="1:6" ht="15" x14ac:dyDescent="0.25">
      <c r="A368" s="58" t="s">
        <v>1562</v>
      </c>
      <c r="B368" s="31"/>
      <c r="C368" s="31"/>
      <c r="D368" s="31"/>
      <c r="E368" s="31"/>
      <c r="F368" s="125"/>
    </row>
    <row r="369" spans="1:6" x14ac:dyDescent="0.2">
      <c r="A369" s="31"/>
      <c r="B369" s="31"/>
      <c r="C369" s="31"/>
      <c r="D369" s="31"/>
      <c r="E369" s="31"/>
      <c r="F369" s="125"/>
    </row>
    <row r="370" spans="1:6" ht="15" x14ac:dyDescent="0.25">
      <c r="A370" s="31"/>
      <c r="B370" s="86">
        <v>2760</v>
      </c>
      <c r="C370" s="58" t="s">
        <v>29</v>
      </c>
      <c r="D370" s="31"/>
      <c r="E370" s="31"/>
      <c r="F370" s="125"/>
    </row>
    <row r="371" spans="1:6" x14ac:dyDescent="0.2">
      <c r="A371" s="31"/>
      <c r="B371" s="31"/>
      <c r="C371" s="31"/>
      <c r="D371" s="31"/>
      <c r="E371" s="31"/>
      <c r="F371" s="125"/>
    </row>
    <row r="372" spans="1:6" x14ac:dyDescent="0.2">
      <c r="A372" s="31"/>
      <c r="B372" s="67" t="s">
        <v>1523</v>
      </c>
      <c r="C372" s="87" t="s">
        <v>1524</v>
      </c>
      <c r="D372" s="31"/>
      <c r="E372" s="31"/>
      <c r="F372" s="125"/>
    </row>
    <row r="373" spans="1:6" x14ac:dyDescent="0.2">
      <c r="A373" s="31"/>
      <c r="B373" s="32">
        <v>100</v>
      </c>
      <c r="C373" s="31" t="s">
        <v>47</v>
      </c>
      <c r="D373" s="68"/>
      <c r="E373" s="31">
        <v>100</v>
      </c>
      <c r="F373" s="126"/>
    </row>
    <row r="374" spans="1:6" x14ac:dyDescent="0.2">
      <c r="A374" s="31"/>
      <c r="B374" s="32">
        <v>200</v>
      </c>
      <c r="C374" s="31" t="s">
        <v>18</v>
      </c>
      <c r="D374" s="31"/>
      <c r="E374" s="31">
        <v>200</v>
      </c>
      <c r="F374" s="126"/>
    </row>
    <row r="375" spans="1:6" x14ac:dyDescent="0.2">
      <c r="A375" s="31"/>
      <c r="B375" s="32">
        <v>284</v>
      </c>
      <c r="C375" s="31" t="s">
        <v>76</v>
      </c>
      <c r="D375" s="31"/>
      <c r="E375" s="31">
        <v>284</v>
      </c>
      <c r="F375" s="126"/>
    </row>
    <row r="376" spans="1:6" x14ac:dyDescent="0.2">
      <c r="A376" s="31"/>
      <c r="B376" s="32">
        <v>300</v>
      </c>
      <c r="C376" s="31" t="s">
        <v>19</v>
      </c>
      <c r="D376" s="31"/>
      <c r="E376" s="31">
        <v>300</v>
      </c>
      <c r="F376" s="126"/>
    </row>
    <row r="377" spans="1:6" x14ac:dyDescent="0.2">
      <c r="A377" s="31"/>
      <c r="B377" s="32">
        <v>382</v>
      </c>
      <c r="C377" s="31" t="s">
        <v>70</v>
      </c>
      <c r="D377" s="31"/>
      <c r="E377" s="31">
        <v>382</v>
      </c>
      <c r="F377" s="126"/>
    </row>
    <row r="378" spans="1:6" x14ac:dyDescent="0.2">
      <c r="A378" s="31"/>
      <c r="B378" s="32">
        <v>400</v>
      </c>
      <c r="C378" s="31" t="s">
        <v>20</v>
      </c>
      <c r="D378" s="31"/>
      <c r="E378" s="31">
        <v>400</v>
      </c>
      <c r="F378" s="126"/>
    </row>
    <row r="379" spans="1:6" x14ac:dyDescent="0.2">
      <c r="A379" s="31"/>
      <c r="B379" s="32">
        <v>500</v>
      </c>
      <c r="C379" s="31" t="s">
        <v>73</v>
      </c>
      <c r="D379" s="31"/>
      <c r="E379" s="31">
        <v>500</v>
      </c>
      <c r="F379" s="126"/>
    </row>
    <row r="380" spans="1:6" x14ac:dyDescent="0.2">
      <c r="A380" s="31"/>
      <c r="B380" s="32">
        <v>600</v>
      </c>
      <c r="C380" s="31" t="s">
        <v>21</v>
      </c>
      <c r="D380" s="31"/>
      <c r="E380" s="31">
        <v>600</v>
      </c>
      <c r="F380" s="126"/>
    </row>
    <row r="381" spans="1:6" x14ac:dyDescent="0.2">
      <c r="A381" s="31"/>
      <c r="B381" s="31"/>
      <c r="C381" s="31"/>
      <c r="D381" s="31"/>
      <c r="E381" s="31"/>
      <c r="F381" s="125"/>
    </row>
    <row r="382" spans="1:6" ht="15" thickBot="1" x14ac:dyDescent="0.25">
      <c r="A382" s="31"/>
      <c r="B382" s="87">
        <v>2760</v>
      </c>
      <c r="C382" s="67" t="s">
        <v>82</v>
      </c>
      <c r="D382" s="31"/>
      <c r="E382" s="67">
        <v>2760</v>
      </c>
      <c r="F382" s="133">
        <f>SUM(F373:F380)</f>
        <v>0</v>
      </c>
    </row>
    <row r="383" spans="1:6" ht="15" thickTop="1" x14ac:dyDescent="0.2">
      <c r="A383" s="31"/>
      <c r="B383" s="31"/>
      <c r="C383" s="67" t="s">
        <v>48</v>
      </c>
      <c r="D383" s="31"/>
      <c r="E383" s="31"/>
      <c r="F383" s="125"/>
    </row>
    <row r="384" spans="1:6" x14ac:dyDescent="0.2">
      <c r="A384" s="31"/>
      <c r="B384" s="31"/>
      <c r="C384" s="31"/>
      <c r="D384" s="31"/>
      <c r="E384" s="31"/>
      <c r="F384" s="125"/>
    </row>
    <row r="385" spans="1:6" ht="15" x14ac:dyDescent="0.25">
      <c r="A385" s="31"/>
      <c r="B385" s="92">
        <v>2765</v>
      </c>
      <c r="C385" s="33" t="s">
        <v>118</v>
      </c>
      <c r="D385" s="33"/>
      <c r="E385" s="34"/>
      <c r="F385" s="131"/>
    </row>
    <row r="386" spans="1:6" ht="15" x14ac:dyDescent="0.25">
      <c r="A386" s="31"/>
      <c r="B386" s="90"/>
      <c r="C386" s="35"/>
      <c r="D386" s="35"/>
      <c r="E386" s="36"/>
      <c r="F386" s="134"/>
    </row>
    <row r="387" spans="1:6" x14ac:dyDescent="0.2">
      <c r="A387" s="31"/>
      <c r="B387" s="89" t="s">
        <v>1523</v>
      </c>
      <c r="C387" s="37" t="s">
        <v>1524</v>
      </c>
      <c r="D387" s="38"/>
      <c r="E387" s="36"/>
      <c r="F387" s="131"/>
    </row>
    <row r="388" spans="1:6" x14ac:dyDescent="0.2">
      <c r="A388" s="31"/>
      <c r="B388" s="90">
        <v>100</v>
      </c>
      <c r="C388" s="35" t="s">
        <v>47</v>
      </c>
      <c r="D388" s="35"/>
      <c r="E388" s="36">
        <v>100</v>
      </c>
      <c r="F388" s="126"/>
    </row>
    <row r="389" spans="1:6" x14ac:dyDescent="0.2">
      <c r="A389" s="31"/>
      <c r="B389" s="90">
        <v>200</v>
      </c>
      <c r="C389" s="35" t="s">
        <v>18</v>
      </c>
      <c r="D389" s="35"/>
      <c r="E389" s="36">
        <v>200</v>
      </c>
      <c r="F389" s="126"/>
    </row>
    <row r="390" spans="1:6" x14ac:dyDescent="0.2">
      <c r="A390" s="31"/>
      <c r="B390" s="32">
        <v>284</v>
      </c>
      <c r="C390" s="31" t="s">
        <v>76</v>
      </c>
      <c r="D390" s="31"/>
      <c r="E390" s="31">
        <v>284</v>
      </c>
      <c r="F390" s="126"/>
    </row>
    <row r="391" spans="1:6" x14ac:dyDescent="0.2">
      <c r="A391" s="31"/>
      <c r="B391" s="90">
        <v>300</v>
      </c>
      <c r="C391" s="35" t="s">
        <v>19</v>
      </c>
      <c r="D391" s="35"/>
      <c r="E391" s="36">
        <v>300</v>
      </c>
      <c r="F391" s="126"/>
    </row>
    <row r="392" spans="1:6" x14ac:dyDescent="0.2">
      <c r="A392" s="31"/>
      <c r="B392" s="90">
        <v>382</v>
      </c>
      <c r="C392" s="35" t="s">
        <v>70</v>
      </c>
      <c r="D392" s="35"/>
      <c r="E392" s="36">
        <v>382</v>
      </c>
      <c r="F392" s="126"/>
    </row>
    <row r="393" spans="1:6" x14ac:dyDescent="0.2">
      <c r="A393" s="31"/>
      <c r="B393" s="90">
        <v>400</v>
      </c>
      <c r="C393" s="35" t="s">
        <v>20</v>
      </c>
      <c r="D393" s="35"/>
      <c r="E393" s="36">
        <v>400</v>
      </c>
      <c r="F393" s="126"/>
    </row>
    <row r="394" spans="1:6" x14ac:dyDescent="0.2">
      <c r="A394" s="31"/>
      <c r="B394" s="90">
        <v>500</v>
      </c>
      <c r="C394" s="35" t="s">
        <v>73</v>
      </c>
      <c r="D394" s="35"/>
      <c r="E394" s="36">
        <v>500</v>
      </c>
      <c r="F394" s="126"/>
    </row>
    <row r="395" spans="1:6" x14ac:dyDescent="0.2">
      <c r="A395" s="31"/>
      <c r="B395" s="90">
        <v>600</v>
      </c>
      <c r="C395" s="35" t="s">
        <v>21</v>
      </c>
      <c r="D395" s="35"/>
      <c r="E395" s="36">
        <v>600</v>
      </c>
      <c r="F395" s="126"/>
    </row>
    <row r="396" spans="1:6" x14ac:dyDescent="0.2">
      <c r="A396" s="31"/>
      <c r="B396" s="90"/>
      <c r="C396" s="35"/>
      <c r="D396" s="35"/>
      <c r="E396" s="36"/>
      <c r="F396" s="128"/>
    </row>
    <row r="397" spans="1:6" ht="15" thickBot="1" x14ac:dyDescent="0.25">
      <c r="A397" s="31"/>
      <c r="B397" s="89">
        <v>2765</v>
      </c>
      <c r="C397" s="37" t="s">
        <v>93</v>
      </c>
      <c r="D397" s="37"/>
      <c r="E397" s="39">
        <v>2765</v>
      </c>
      <c r="F397" s="133">
        <f>SUM(F388:F395)</f>
        <v>0</v>
      </c>
    </row>
    <row r="398" spans="1:6" ht="15.75" thickTop="1" x14ac:dyDescent="0.25">
      <c r="A398" s="31"/>
      <c r="B398" s="89"/>
      <c r="C398" s="37" t="s">
        <v>48</v>
      </c>
      <c r="D398" s="37"/>
      <c r="E398" s="39"/>
      <c r="F398" s="135"/>
    </row>
    <row r="399" spans="1:6" x14ac:dyDescent="0.2">
      <c r="A399" s="31"/>
      <c r="B399" s="31"/>
      <c r="C399" s="31"/>
      <c r="D399" s="31"/>
      <c r="E399" s="31"/>
      <c r="F399" s="125"/>
    </row>
    <row r="400" spans="1:6" ht="15" x14ac:dyDescent="0.25">
      <c r="A400" s="31"/>
      <c r="B400" s="86">
        <v>2700</v>
      </c>
      <c r="C400" s="58" t="s">
        <v>1287</v>
      </c>
      <c r="D400" s="31"/>
      <c r="E400" s="58">
        <v>2700</v>
      </c>
      <c r="F400" s="129">
        <f>F382+F397</f>
        <v>0</v>
      </c>
    </row>
    <row r="401" spans="1:6" x14ac:dyDescent="0.2">
      <c r="A401" s="31"/>
      <c r="B401" s="31"/>
      <c r="C401" s="31"/>
      <c r="D401" s="31"/>
      <c r="E401" s="31"/>
      <c r="F401" s="125"/>
    </row>
    <row r="402" spans="1:6" ht="15" x14ac:dyDescent="0.25">
      <c r="A402" s="58" t="s">
        <v>1563</v>
      </c>
      <c r="B402" s="31"/>
      <c r="C402" s="31"/>
      <c r="D402" s="31"/>
      <c r="E402" s="31"/>
      <c r="F402" s="125"/>
    </row>
    <row r="403" spans="1:6" x14ac:dyDescent="0.2">
      <c r="A403" s="31"/>
      <c r="B403" s="31"/>
      <c r="C403" s="31"/>
      <c r="D403" s="31"/>
      <c r="E403" s="31"/>
      <c r="F403" s="125"/>
    </row>
    <row r="404" spans="1:6" x14ac:dyDescent="0.2">
      <c r="A404" s="31"/>
      <c r="B404" s="67" t="s">
        <v>1523</v>
      </c>
      <c r="C404" s="87" t="s">
        <v>1524</v>
      </c>
      <c r="D404" s="31"/>
      <c r="E404" s="31"/>
      <c r="F404" s="125"/>
    </row>
    <row r="405" spans="1:6" x14ac:dyDescent="0.2">
      <c r="A405" s="31"/>
      <c r="B405" s="32">
        <v>100</v>
      </c>
      <c r="C405" s="31" t="s">
        <v>47</v>
      </c>
      <c r="D405" s="68"/>
      <c r="E405" s="31">
        <v>100</v>
      </c>
      <c r="F405" s="126"/>
    </row>
    <row r="406" spans="1:6" x14ac:dyDescent="0.2">
      <c r="A406" s="31"/>
      <c r="B406" s="90">
        <v>130</v>
      </c>
      <c r="C406" s="35" t="s">
        <v>89</v>
      </c>
      <c r="D406" s="35"/>
      <c r="E406" s="36">
        <v>130</v>
      </c>
      <c r="F406" s="126"/>
    </row>
    <row r="407" spans="1:6" x14ac:dyDescent="0.2">
      <c r="A407" s="31"/>
      <c r="B407" s="32">
        <v>200</v>
      </c>
      <c r="C407" s="31" t="s">
        <v>18</v>
      </c>
      <c r="D407" s="31"/>
      <c r="E407" s="31">
        <v>200</v>
      </c>
      <c r="F407" s="126"/>
    </row>
    <row r="408" spans="1:6" x14ac:dyDescent="0.2">
      <c r="A408" s="31"/>
      <c r="B408" s="32">
        <v>284</v>
      </c>
      <c r="C408" s="31" t="s">
        <v>76</v>
      </c>
      <c r="D408" s="31"/>
      <c r="E408" s="31">
        <v>284</v>
      </c>
      <c r="F408" s="126"/>
    </row>
    <row r="409" spans="1:6" x14ac:dyDescent="0.2">
      <c r="A409" s="31"/>
      <c r="B409" s="32">
        <v>300</v>
      </c>
      <c r="C409" s="31" t="s">
        <v>19</v>
      </c>
      <c r="D409" s="31"/>
      <c r="E409" s="31">
        <v>300</v>
      </c>
      <c r="F409" s="126"/>
    </row>
    <row r="410" spans="1:6" x14ac:dyDescent="0.2">
      <c r="A410" s="31"/>
      <c r="B410" s="32">
        <v>382</v>
      </c>
      <c r="C410" s="31" t="s">
        <v>70</v>
      </c>
      <c r="D410" s="31"/>
      <c r="E410" s="31">
        <v>382</v>
      </c>
      <c r="F410" s="126"/>
    </row>
    <row r="411" spans="1:6" x14ac:dyDescent="0.2">
      <c r="A411" s="31"/>
      <c r="B411" s="32">
        <v>400</v>
      </c>
      <c r="C411" s="31" t="s">
        <v>20</v>
      </c>
      <c r="D411" s="31"/>
      <c r="E411" s="31">
        <v>400</v>
      </c>
      <c r="F411" s="126"/>
    </row>
    <row r="412" spans="1:6" x14ac:dyDescent="0.2">
      <c r="A412" s="31"/>
      <c r="B412" s="32">
        <v>500</v>
      </c>
      <c r="C412" s="31" t="s">
        <v>73</v>
      </c>
      <c r="D412" s="31"/>
      <c r="E412" s="31">
        <v>500</v>
      </c>
      <c r="F412" s="126"/>
    </row>
    <row r="413" spans="1:6" x14ac:dyDescent="0.2">
      <c r="A413" s="31"/>
      <c r="B413" s="32">
        <v>600</v>
      </c>
      <c r="C413" s="31" t="s">
        <v>21</v>
      </c>
      <c r="D413" s="31"/>
      <c r="E413" s="31">
        <v>600</v>
      </c>
      <c r="F413" s="126"/>
    </row>
    <row r="414" spans="1:6" ht="6.6" customHeight="1" x14ac:dyDescent="0.2">
      <c r="A414" s="31"/>
      <c r="B414" s="31"/>
      <c r="C414" s="31"/>
      <c r="D414" s="31"/>
      <c r="E414" s="31"/>
      <c r="F414" s="125"/>
    </row>
    <row r="415" spans="1:6" x14ac:dyDescent="0.2">
      <c r="A415" s="31"/>
      <c r="B415" s="87">
        <v>2800</v>
      </c>
      <c r="C415" s="67" t="s">
        <v>83</v>
      </c>
      <c r="D415" s="31"/>
      <c r="E415" s="67">
        <v>2800</v>
      </c>
      <c r="F415" s="129">
        <f>SUM(F405:F413)</f>
        <v>0</v>
      </c>
    </row>
    <row r="416" spans="1:6" x14ac:dyDescent="0.2">
      <c r="A416" s="31"/>
      <c r="B416" s="31"/>
      <c r="C416" s="67" t="s">
        <v>48</v>
      </c>
      <c r="D416" s="31"/>
      <c r="E416" s="31"/>
      <c r="F416" s="125"/>
    </row>
    <row r="417" spans="1:6" x14ac:dyDescent="0.2">
      <c r="A417" s="31"/>
      <c r="B417" s="31"/>
      <c r="C417" s="31"/>
      <c r="D417" s="31"/>
      <c r="E417" s="31"/>
      <c r="F417" s="125"/>
    </row>
    <row r="418" spans="1:6" ht="15" x14ac:dyDescent="0.25">
      <c r="A418" s="58" t="s">
        <v>1564</v>
      </c>
      <c r="B418" s="31"/>
      <c r="C418" s="31"/>
      <c r="D418" s="31"/>
      <c r="E418" s="31"/>
      <c r="F418" s="125"/>
    </row>
    <row r="419" spans="1:6" x14ac:dyDescent="0.2">
      <c r="A419" s="31"/>
      <c r="B419" s="31"/>
      <c r="C419" s="31"/>
      <c r="D419" s="31"/>
      <c r="E419" s="31"/>
      <c r="F419" s="125"/>
    </row>
    <row r="420" spans="1:6" x14ac:dyDescent="0.2">
      <c r="A420" s="31"/>
      <c r="B420" s="67" t="s">
        <v>1523</v>
      </c>
      <c r="C420" s="87" t="s">
        <v>1524</v>
      </c>
      <c r="D420" s="31"/>
      <c r="E420" s="31"/>
      <c r="F420" s="125"/>
    </row>
    <row r="421" spans="1:6" x14ac:dyDescent="0.2">
      <c r="A421" s="31"/>
      <c r="B421" s="32">
        <v>100</v>
      </c>
      <c r="C421" s="31" t="s">
        <v>47</v>
      </c>
      <c r="D421" s="68"/>
      <c r="E421" s="31">
        <v>100</v>
      </c>
      <c r="F421" s="126"/>
    </row>
    <row r="422" spans="1:6" x14ac:dyDescent="0.2">
      <c r="A422" s="31"/>
      <c r="B422" s="90">
        <v>130</v>
      </c>
      <c r="C422" s="35" t="s">
        <v>89</v>
      </c>
      <c r="D422" s="35"/>
      <c r="E422" s="36">
        <v>130</v>
      </c>
      <c r="F422" s="126"/>
    </row>
    <row r="423" spans="1:6" x14ac:dyDescent="0.2">
      <c r="A423" s="31"/>
      <c r="B423" s="32">
        <v>200</v>
      </c>
      <c r="C423" s="31" t="s">
        <v>18</v>
      </c>
      <c r="D423" s="31"/>
      <c r="E423" s="31">
        <v>200</v>
      </c>
      <c r="F423" s="126"/>
    </row>
    <row r="424" spans="1:6" x14ac:dyDescent="0.2">
      <c r="A424" s="31"/>
      <c r="B424" s="32">
        <v>284</v>
      </c>
      <c r="C424" s="31" t="s">
        <v>76</v>
      </c>
      <c r="D424" s="31"/>
      <c r="E424" s="31">
        <v>284</v>
      </c>
      <c r="F424" s="126"/>
    </row>
    <row r="425" spans="1:6" x14ac:dyDescent="0.2">
      <c r="A425" s="31"/>
      <c r="B425" s="32">
        <v>300</v>
      </c>
      <c r="C425" s="31" t="s">
        <v>19</v>
      </c>
      <c r="D425" s="31"/>
      <c r="E425" s="31">
        <v>300</v>
      </c>
      <c r="F425" s="126"/>
    </row>
    <row r="426" spans="1:6" x14ac:dyDescent="0.2">
      <c r="A426" s="31"/>
      <c r="B426" s="32">
        <v>382</v>
      </c>
      <c r="C426" s="31" t="s">
        <v>70</v>
      </c>
      <c r="D426" s="31"/>
      <c r="E426" s="31">
        <v>382</v>
      </c>
      <c r="F426" s="126"/>
    </row>
    <row r="427" spans="1:6" x14ac:dyDescent="0.2">
      <c r="A427" s="31"/>
      <c r="B427" s="32">
        <v>400</v>
      </c>
      <c r="C427" s="31" t="s">
        <v>20</v>
      </c>
      <c r="D427" s="31"/>
      <c r="E427" s="31">
        <v>400</v>
      </c>
      <c r="F427" s="126"/>
    </row>
    <row r="428" spans="1:6" x14ac:dyDescent="0.2">
      <c r="A428" s="31"/>
      <c r="B428" s="32">
        <v>500</v>
      </c>
      <c r="C428" s="31" t="s">
        <v>73</v>
      </c>
      <c r="D428" s="31"/>
      <c r="E428" s="31">
        <v>500</v>
      </c>
      <c r="F428" s="126"/>
    </row>
    <row r="429" spans="1:6" x14ac:dyDescent="0.2">
      <c r="A429" s="31"/>
      <c r="B429" s="32">
        <v>600</v>
      </c>
      <c r="C429" s="31" t="s">
        <v>21</v>
      </c>
      <c r="D429" s="31"/>
      <c r="E429" s="31">
        <v>600</v>
      </c>
      <c r="F429" s="126"/>
    </row>
    <row r="430" spans="1:6" x14ac:dyDescent="0.2">
      <c r="A430" s="31"/>
      <c r="B430" s="31"/>
      <c r="C430" s="31"/>
      <c r="D430" s="31"/>
      <c r="E430" s="31"/>
      <c r="F430" s="125"/>
    </row>
    <row r="431" spans="1:6" x14ac:dyDescent="0.2">
      <c r="A431" s="31"/>
      <c r="B431" s="87">
        <v>2900</v>
      </c>
      <c r="C431" s="67" t="s">
        <v>1565</v>
      </c>
      <c r="D431" s="31"/>
      <c r="E431" s="67">
        <v>2900</v>
      </c>
      <c r="F431" s="129">
        <f>SUM(F421:F429)</f>
        <v>0</v>
      </c>
    </row>
    <row r="432" spans="1:6" x14ac:dyDescent="0.2">
      <c r="A432" s="31"/>
      <c r="B432" s="87"/>
      <c r="C432" s="67"/>
      <c r="D432" s="31"/>
      <c r="E432" s="67"/>
      <c r="F432" s="128"/>
    </row>
    <row r="433" spans="1:6" ht="15" x14ac:dyDescent="0.25">
      <c r="A433" s="33" t="s">
        <v>1566</v>
      </c>
      <c r="B433" s="92"/>
      <c r="C433" s="33"/>
      <c r="D433" s="35"/>
      <c r="E433" s="36"/>
      <c r="F433" s="128"/>
    </row>
    <row r="434" spans="1:6" ht="15" x14ac:dyDescent="0.25">
      <c r="A434" s="33"/>
      <c r="B434" s="92"/>
      <c r="C434" s="33"/>
      <c r="D434" s="35"/>
      <c r="E434" s="36"/>
      <c r="F434" s="128"/>
    </row>
    <row r="435" spans="1:6" x14ac:dyDescent="0.2">
      <c r="A435" s="31"/>
      <c r="B435" s="89" t="s">
        <v>1523</v>
      </c>
      <c r="C435" s="37" t="s">
        <v>1524</v>
      </c>
      <c r="D435" s="38"/>
      <c r="E435" s="36"/>
      <c r="F435" s="128"/>
    </row>
    <row r="436" spans="1:6" x14ac:dyDescent="0.2">
      <c r="A436" s="31"/>
      <c r="B436" s="90">
        <v>100</v>
      </c>
      <c r="C436" s="35" t="s">
        <v>47</v>
      </c>
      <c r="D436" s="35"/>
      <c r="E436" s="36">
        <v>110</v>
      </c>
      <c r="F436" s="126"/>
    </row>
    <row r="437" spans="1:6" x14ac:dyDescent="0.2">
      <c r="A437" s="31"/>
      <c r="B437" s="90">
        <v>130</v>
      </c>
      <c r="C437" s="35" t="s">
        <v>89</v>
      </c>
      <c r="D437" s="35"/>
      <c r="E437" s="36">
        <v>130</v>
      </c>
      <c r="F437" s="126"/>
    </row>
    <row r="438" spans="1:6" x14ac:dyDescent="0.2">
      <c r="A438" s="31"/>
      <c r="B438" s="90">
        <v>200</v>
      </c>
      <c r="C438" s="35" t="s">
        <v>18</v>
      </c>
      <c r="D438" s="35"/>
      <c r="E438" s="36">
        <v>200</v>
      </c>
      <c r="F438" s="126"/>
    </row>
    <row r="439" spans="1:6" x14ac:dyDescent="0.2">
      <c r="A439" s="31"/>
      <c r="B439" s="32">
        <v>285</v>
      </c>
      <c r="C439" s="75" t="s">
        <v>1437</v>
      </c>
      <c r="D439" s="31"/>
      <c r="E439" s="31">
        <v>285</v>
      </c>
      <c r="F439" s="126"/>
    </row>
    <row r="440" spans="1:6" x14ac:dyDescent="0.2">
      <c r="A440" s="31"/>
      <c r="B440" s="32">
        <v>300</v>
      </c>
      <c r="C440" s="31" t="s">
        <v>19</v>
      </c>
      <c r="D440" s="35"/>
      <c r="E440" s="31">
        <v>300</v>
      </c>
      <c r="F440" s="126"/>
    </row>
    <row r="441" spans="1:6" x14ac:dyDescent="0.2">
      <c r="A441" s="31"/>
      <c r="B441" s="32">
        <v>382</v>
      </c>
      <c r="C441" s="31" t="s">
        <v>70</v>
      </c>
      <c r="D441" s="35"/>
      <c r="E441" s="31">
        <v>382</v>
      </c>
      <c r="F441" s="126"/>
    </row>
    <row r="442" spans="1:6" x14ac:dyDescent="0.2">
      <c r="A442" s="31"/>
      <c r="B442" s="32">
        <v>400</v>
      </c>
      <c r="C442" s="31" t="s">
        <v>20</v>
      </c>
      <c r="D442" s="35"/>
      <c r="E442" s="31">
        <v>400</v>
      </c>
      <c r="F442" s="126"/>
    </row>
    <row r="443" spans="1:6" x14ac:dyDescent="0.2">
      <c r="A443" s="31"/>
      <c r="B443" s="32">
        <v>500</v>
      </c>
      <c r="C443" s="31" t="s">
        <v>73</v>
      </c>
      <c r="D443" s="35"/>
      <c r="E443" s="31">
        <v>500</v>
      </c>
      <c r="F443" s="126"/>
    </row>
    <row r="444" spans="1:6" x14ac:dyDescent="0.2">
      <c r="A444" s="31"/>
      <c r="B444" s="90">
        <v>600</v>
      </c>
      <c r="C444" s="35" t="s">
        <v>21</v>
      </c>
      <c r="D444" s="35"/>
      <c r="E444" s="31">
        <v>600</v>
      </c>
      <c r="F444" s="126"/>
    </row>
    <row r="445" spans="1:6" x14ac:dyDescent="0.2">
      <c r="A445" s="31"/>
      <c r="B445" s="90"/>
      <c r="C445" s="35"/>
      <c r="D445" s="35"/>
      <c r="E445" s="36"/>
      <c r="F445" s="128"/>
    </row>
    <row r="446" spans="1:6" ht="15" x14ac:dyDescent="0.25">
      <c r="A446" s="31"/>
      <c r="B446" s="87">
        <v>3000</v>
      </c>
      <c r="C446" s="89" t="s">
        <v>84</v>
      </c>
      <c r="D446" s="33"/>
      <c r="E446" s="39">
        <v>3000</v>
      </c>
      <c r="F446" s="129">
        <f>SUM(F436:F444)</f>
        <v>0</v>
      </c>
    </row>
    <row r="447" spans="1:6" ht="15" x14ac:dyDescent="0.25">
      <c r="A447" s="31"/>
      <c r="B447" s="87"/>
      <c r="C447" s="89"/>
      <c r="D447" s="33"/>
      <c r="E447" s="39"/>
      <c r="F447" s="128"/>
    </row>
    <row r="448" spans="1:6" ht="15" x14ac:dyDescent="0.25">
      <c r="A448" s="92">
        <v>3400</v>
      </c>
      <c r="B448" s="33" t="s">
        <v>121</v>
      </c>
      <c r="C448" s="33"/>
      <c r="D448" s="34"/>
      <c r="F448" s="136"/>
    </row>
    <row r="449" spans="1:6" x14ac:dyDescent="0.2">
      <c r="A449" s="31"/>
      <c r="B449" s="69"/>
      <c r="C449" s="69"/>
      <c r="D449" s="69"/>
      <c r="E449" s="69"/>
      <c r="F449" s="128"/>
    </row>
    <row r="450" spans="1:6" ht="15" x14ac:dyDescent="0.25">
      <c r="A450" s="31"/>
      <c r="B450" s="89" t="s">
        <v>1523</v>
      </c>
      <c r="C450" s="37" t="s">
        <v>1524</v>
      </c>
      <c r="D450" s="38"/>
      <c r="E450" s="36"/>
      <c r="F450" s="135"/>
    </row>
    <row r="451" spans="1:6" x14ac:dyDescent="0.2">
      <c r="A451" s="31"/>
      <c r="B451" s="90">
        <v>100</v>
      </c>
      <c r="C451" s="35" t="s">
        <v>47</v>
      </c>
      <c r="D451" s="35"/>
      <c r="E451" s="36">
        <v>100</v>
      </c>
      <c r="F451" s="126"/>
    </row>
    <row r="452" spans="1:6" x14ac:dyDescent="0.2">
      <c r="A452" s="31"/>
      <c r="B452" s="90">
        <v>130</v>
      </c>
      <c r="C452" s="35" t="s">
        <v>89</v>
      </c>
      <c r="D452" s="35"/>
      <c r="E452" s="36">
        <v>130</v>
      </c>
      <c r="F452" s="126"/>
    </row>
    <row r="453" spans="1:6" x14ac:dyDescent="0.2">
      <c r="A453" s="31"/>
      <c r="B453" s="90">
        <v>200</v>
      </c>
      <c r="C453" s="35" t="s">
        <v>18</v>
      </c>
      <c r="D453" s="35"/>
      <c r="E453" s="36">
        <v>200</v>
      </c>
      <c r="F453" s="126"/>
    </row>
    <row r="454" spans="1:6" x14ac:dyDescent="0.2">
      <c r="A454" s="31"/>
      <c r="B454" s="32">
        <v>284</v>
      </c>
      <c r="C454" s="31" t="s">
        <v>76</v>
      </c>
      <c r="D454" s="31"/>
      <c r="E454" s="31">
        <v>284</v>
      </c>
      <c r="F454" s="126"/>
    </row>
    <row r="455" spans="1:6" x14ac:dyDescent="0.2">
      <c r="A455" s="31"/>
      <c r="B455" s="90">
        <v>300</v>
      </c>
      <c r="C455" s="35" t="s">
        <v>19</v>
      </c>
      <c r="D455" s="35"/>
      <c r="E455" s="36">
        <v>300</v>
      </c>
      <c r="F455" s="126"/>
    </row>
    <row r="456" spans="1:6" x14ac:dyDescent="0.2">
      <c r="A456" s="31"/>
      <c r="B456" s="90">
        <v>382</v>
      </c>
      <c r="C456" s="35" t="s">
        <v>70</v>
      </c>
      <c r="D456" s="35"/>
      <c r="E456" s="36">
        <v>382</v>
      </c>
      <c r="F456" s="126"/>
    </row>
    <row r="457" spans="1:6" x14ac:dyDescent="0.2">
      <c r="A457" s="31"/>
      <c r="B457" s="90">
        <v>400</v>
      </c>
      <c r="C457" s="35" t="s">
        <v>20</v>
      </c>
      <c r="D457" s="35"/>
      <c r="E457" s="36">
        <v>400</v>
      </c>
      <c r="F457" s="126"/>
    </row>
    <row r="458" spans="1:6" x14ac:dyDescent="0.2">
      <c r="A458" s="31"/>
      <c r="B458" s="32">
        <v>425</v>
      </c>
      <c r="C458" s="31" t="s">
        <v>1288</v>
      </c>
      <c r="D458" s="31"/>
      <c r="E458" s="31">
        <v>425</v>
      </c>
      <c r="F458" s="126"/>
    </row>
    <row r="459" spans="1:6" x14ac:dyDescent="0.2">
      <c r="A459" s="31"/>
      <c r="B459" s="90">
        <v>500</v>
      </c>
      <c r="C459" s="35" t="s">
        <v>73</v>
      </c>
      <c r="D459" s="35"/>
      <c r="E459" s="36">
        <v>500</v>
      </c>
      <c r="F459" s="126"/>
    </row>
    <row r="460" spans="1:6" x14ac:dyDescent="0.2">
      <c r="A460" s="31"/>
      <c r="B460" s="90">
        <v>600</v>
      </c>
      <c r="C460" s="35" t="s">
        <v>21</v>
      </c>
      <c r="D460" s="35"/>
      <c r="E460" s="36">
        <v>600</v>
      </c>
      <c r="F460" s="127"/>
    </row>
    <row r="461" spans="1:6" x14ac:dyDescent="0.2">
      <c r="A461" s="31"/>
      <c r="B461" s="90"/>
      <c r="C461" s="35"/>
      <c r="D461" s="35"/>
      <c r="E461" s="36"/>
      <c r="F461" s="128"/>
    </row>
    <row r="462" spans="1:6" x14ac:dyDescent="0.2">
      <c r="A462" s="31"/>
      <c r="B462" s="89">
        <v>3400</v>
      </c>
      <c r="C462" s="49" t="s">
        <v>108</v>
      </c>
      <c r="D462" s="37"/>
      <c r="E462" s="39">
        <v>3400</v>
      </c>
      <c r="F462" s="129">
        <f>SUM(F451:F460)</f>
        <v>0</v>
      </c>
    </row>
    <row r="463" spans="1:6" x14ac:dyDescent="0.2">
      <c r="A463" s="31"/>
      <c r="B463" s="90"/>
      <c r="C463" s="37" t="s">
        <v>120</v>
      </c>
      <c r="D463" s="35"/>
      <c r="E463" s="36"/>
      <c r="F463" s="128"/>
    </row>
    <row r="464" spans="1:6" x14ac:dyDescent="0.2">
      <c r="A464" s="31"/>
      <c r="B464" s="31"/>
      <c r="C464" s="31"/>
      <c r="D464" s="31"/>
      <c r="E464" s="31"/>
      <c r="F464" s="125"/>
    </row>
    <row r="465" spans="1:6" ht="15" x14ac:dyDescent="0.25">
      <c r="A465" s="58" t="s">
        <v>1567</v>
      </c>
      <c r="B465" s="31"/>
      <c r="C465" s="31"/>
      <c r="D465" s="31"/>
      <c r="E465" s="31"/>
      <c r="F465" s="125"/>
    </row>
    <row r="466" spans="1:6" x14ac:dyDescent="0.2">
      <c r="A466" s="31"/>
      <c r="B466" s="31"/>
      <c r="C466" s="31"/>
      <c r="D466" s="31"/>
      <c r="E466" s="31"/>
      <c r="F466" s="125"/>
    </row>
    <row r="467" spans="1:6" x14ac:dyDescent="0.2">
      <c r="A467" s="31"/>
      <c r="B467" s="67" t="s">
        <v>1523</v>
      </c>
      <c r="C467" s="87" t="s">
        <v>1524</v>
      </c>
      <c r="D467" s="31"/>
      <c r="E467" s="31"/>
      <c r="F467" s="125"/>
    </row>
    <row r="468" spans="1:6" x14ac:dyDescent="0.2">
      <c r="A468" s="31"/>
      <c r="B468" s="32">
        <v>100</v>
      </c>
      <c r="C468" s="31" t="s">
        <v>47</v>
      </c>
      <c r="D468" s="68"/>
      <c r="E468" s="31">
        <v>100</v>
      </c>
      <c r="F468" s="126"/>
    </row>
    <row r="469" spans="1:6" x14ac:dyDescent="0.2">
      <c r="A469" s="31"/>
      <c r="B469" s="90">
        <v>130</v>
      </c>
      <c r="C469" s="35" t="s">
        <v>89</v>
      </c>
      <c r="D469" s="35"/>
      <c r="E469" s="36">
        <v>130</v>
      </c>
      <c r="F469" s="127"/>
    </row>
    <row r="470" spans="1:6" x14ac:dyDescent="0.2">
      <c r="A470" s="31"/>
      <c r="B470" s="32">
        <v>200</v>
      </c>
      <c r="C470" s="31" t="s">
        <v>18</v>
      </c>
      <c r="D470" s="31"/>
      <c r="E470" s="31">
        <v>200</v>
      </c>
      <c r="F470" s="126"/>
    </row>
    <row r="471" spans="1:6" x14ac:dyDescent="0.2">
      <c r="A471" s="31"/>
      <c r="B471" s="32">
        <v>284</v>
      </c>
      <c r="C471" s="31" t="s">
        <v>76</v>
      </c>
      <c r="D471" s="31"/>
      <c r="E471" s="31">
        <v>284</v>
      </c>
      <c r="F471" s="126"/>
    </row>
    <row r="472" spans="1:6" x14ac:dyDescent="0.2">
      <c r="A472" s="31"/>
      <c r="B472" s="32">
        <v>300</v>
      </c>
      <c r="C472" s="31" t="s">
        <v>19</v>
      </c>
      <c r="D472" s="31"/>
      <c r="E472" s="31">
        <v>300</v>
      </c>
      <c r="F472" s="126"/>
    </row>
    <row r="473" spans="1:6" x14ac:dyDescent="0.2">
      <c r="A473" s="31"/>
      <c r="B473" s="32">
        <v>382</v>
      </c>
      <c r="C473" s="31" t="s">
        <v>70</v>
      </c>
      <c r="D473" s="31"/>
      <c r="E473" s="31">
        <v>382</v>
      </c>
      <c r="F473" s="126"/>
    </row>
    <row r="474" spans="1:6" x14ac:dyDescent="0.2">
      <c r="A474" s="31"/>
      <c r="B474" s="32">
        <v>400</v>
      </c>
      <c r="C474" s="31" t="s">
        <v>20</v>
      </c>
      <c r="D474" s="31"/>
      <c r="E474" s="31">
        <v>400</v>
      </c>
      <c r="F474" s="126"/>
    </row>
    <row r="475" spans="1:6" x14ac:dyDescent="0.2">
      <c r="A475" s="31"/>
      <c r="B475" s="32">
        <v>425</v>
      </c>
      <c r="C475" s="31" t="s">
        <v>1288</v>
      </c>
      <c r="D475" s="31"/>
      <c r="E475" s="31">
        <v>425</v>
      </c>
      <c r="F475" s="127"/>
    </row>
    <row r="476" spans="1:6" x14ac:dyDescent="0.2">
      <c r="A476" s="31"/>
      <c r="B476" s="32">
        <v>500</v>
      </c>
      <c r="C476" s="31" t="s">
        <v>73</v>
      </c>
      <c r="D476" s="31"/>
      <c r="E476" s="31">
        <v>500</v>
      </c>
      <c r="F476" s="126"/>
    </row>
    <row r="477" spans="1:6" x14ac:dyDescent="0.2">
      <c r="A477" s="31"/>
      <c r="B477" s="32">
        <v>600</v>
      </c>
      <c r="C477" s="31" t="s">
        <v>21</v>
      </c>
      <c r="D477" s="31"/>
      <c r="E477" s="31">
        <v>600</v>
      </c>
      <c r="F477" s="126"/>
    </row>
    <row r="478" spans="1:6" x14ac:dyDescent="0.2">
      <c r="A478" s="31"/>
      <c r="B478" s="31"/>
      <c r="C478" s="31"/>
      <c r="D478" s="31"/>
      <c r="E478" s="31"/>
      <c r="F478" s="125"/>
    </row>
    <row r="479" spans="1:6" ht="15" x14ac:dyDescent="0.25">
      <c r="A479" s="31"/>
      <c r="B479" s="87">
        <v>3500</v>
      </c>
      <c r="C479" s="67" t="s">
        <v>85</v>
      </c>
      <c r="D479" s="31"/>
      <c r="E479" s="58">
        <v>3500</v>
      </c>
      <c r="F479" s="129">
        <f>SUM(F468:F477)</f>
        <v>0</v>
      </c>
    </row>
    <row r="480" spans="1:6" x14ac:dyDescent="0.2">
      <c r="A480" s="31"/>
      <c r="B480" s="31"/>
      <c r="C480" s="31"/>
      <c r="D480" s="31"/>
      <c r="E480" s="31"/>
      <c r="F480" s="125"/>
    </row>
    <row r="481" spans="1:6" ht="15" x14ac:dyDescent="0.25">
      <c r="A481" s="58" t="s">
        <v>1568</v>
      </c>
      <c r="B481" s="31"/>
      <c r="C481" s="31"/>
      <c r="D481" s="31"/>
      <c r="E481" s="31"/>
      <c r="F481" s="125"/>
    </row>
    <row r="482" spans="1:6" x14ac:dyDescent="0.2">
      <c r="A482" s="31"/>
      <c r="B482" s="31"/>
      <c r="C482" s="31"/>
      <c r="D482" s="31"/>
      <c r="E482" s="31"/>
      <c r="F482" s="125"/>
    </row>
    <row r="483" spans="1:6" ht="15" x14ac:dyDescent="0.25">
      <c r="A483" s="31"/>
      <c r="B483" s="86">
        <v>3552</v>
      </c>
      <c r="C483" s="58" t="s">
        <v>1569</v>
      </c>
      <c r="D483" s="31"/>
      <c r="E483" s="31"/>
      <c r="F483" s="125"/>
    </row>
    <row r="484" spans="1:6" x14ac:dyDescent="0.2">
      <c r="A484" s="31"/>
      <c r="B484" s="31"/>
      <c r="C484" s="31"/>
      <c r="D484" s="31"/>
      <c r="E484" s="31"/>
      <c r="F484" s="125"/>
    </row>
    <row r="485" spans="1:6" x14ac:dyDescent="0.2">
      <c r="A485" s="31"/>
      <c r="B485" s="67" t="s">
        <v>1523</v>
      </c>
      <c r="C485" s="87" t="s">
        <v>1524</v>
      </c>
      <c r="D485" s="31"/>
      <c r="E485" s="31"/>
      <c r="F485" s="125"/>
    </row>
    <row r="486" spans="1:6" x14ac:dyDescent="0.2">
      <c r="A486" s="31"/>
      <c r="B486" s="32">
        <v>100</v>
      </c>
      <c r="C486" s="31" t="s">
        <v>47</v>
      </c>
      <c r="D486" s="68"/>
      <c r="E486" s="31">
        <v>100</v>
      </c>
      <c r="F486" s="126"/>
    </row>
    <row r="487" spans="1:6" x14ac:dyDescent="0.2">
      <c r="A487" s="31"/>
      <c r="B487" s="90">
        <v>130</v>
      </c>
      <c r="C487" s="35" t="s">
        <v>89</v>
      </c>
      <c r="D487" s="35"/>
      <c r="E487" s="36">
        <v>130</v>
      </c>
      <c r="F487" s="127"/>
    </row>
    <row r="488" spans="1:6" x14ac:dyDescent="0.2">
      <c r="A488" s="31"/>
      <c r="B488" s="32">
        <v>200</v>
      </c>
      <c r="C488" s="31" t="s">
        <v>18</v>
      </c>
      <c r="D488" s="31"/>
      <c r="E488" s="31">
        <v>200</v>
      </c>
      <c r="F488" s="126"/>
    </row>
    <row r="489" spans="1:6" x14ac:dyDescent="0.2">
      <c r="A489" s="31"/>
      <c r="B489" s="32">
        <v>284</v>
      </c>
      <c r="C489" s="31" t="s">
        <v>76</v>
      </c>
      <c r="D489" s="31"/>
      <c r="E489" s="31">
        <v>284</v>
      </c>
      <c r="F489" s="126"/>
    </row>
    <row r="490" spans="1:6" x14ac:dyDescent="0.2">
      <c r="A490" s="31"/>
      <c r="B490" s="32">
        <v>300</v>
      </c>
      <c r="C490" s="31" t="s">
        <v>19</v>
      </c>
      <c r="D490" s="31"/>
      <c r="E490" s="31">
        <v>300</v>
      </c>
      <c r="F490" s="126"/>
    </row>
    <row r="491" spans="1:6" x14ac:dyDescent="0.2">
      <c r="A491" s="31"/>
      <c r="B491" s="32">
        <v>382</v>
      </c>
      <c r="C491" s="31" t="s">
        <v>70</v>
      </c>
      <c r="D491" s="31"/>
      <c r="E491" s="31">
        <v>382</v>
      </c>
      <c r="F491" s="126"/>
    </row>
    <row r="492" spans="1:6" x14ac:dyDescent="0.2">
      <c r="A492" s="31"/>
      <c r="B492" s="32">
        <v>400</v>
      </c>
      <c r="C492" s="31" t="s">
        <v>20</v>
      </c>
      <c r="D492" s="31"/>
      <c r="E492" s="31">
        <v>400</v>
      </c>
      <c r="F492" s="126"/>
    </row>
    <row r="493" spans="1:6" x14ac:dyDescent="0.2">
      <c r="A493" s="31"/>
      <c r="B493" s="32">
        <v>500</v>
      </c>
      <c r="C493" s="31" t="s">
        <v>73</v>
      </c>
      <c r="D493" s="31"/>
      <c r="E493" s="31">
        <v>500</v>
      </c>
      <c r="F493" s="126"/>
    </row>
    <row r="494" spans="1:6" x14ac:dyDescent="0.2">
      <c r="A494" s="31"/>
      <c r="B494" s="32">
        <v>600</v>
      </c>
      <c r="C494" s="31" t="s">
        <v>21</v>
      </c>
      <c r="D494" s="31"/>
      <c r="E494" s="31">
        <v>600</v>
      </c>
      <c r="F494" s="126"/>
    </row>
    <row r="495" spans="1:6" x14ac:dyDescent="0.2">
      <c r="A495" s="31"/>
      <c r="B495" s="31"/>
      <c r="C495" s="31"/>
      <c r="D495" s="31"/>
      <c r="E495" s="31"/>
      <c r="F495" s="125"/>
    </row>
    <row r="496" spans="1:6" ht="15" thickBot="1" x14ac:dyDescent="0.25">
      <c r="A496" s="31"/>
      <c r="B496" s="87">
        <v>3552</v>
      </c>
      <c r="C496" s="67" t="s">
        <v>1570</v>
      </c>
      <c r="D496" s="31"/>
      <c r="E496" s="67">
        <v>3552</v>
      </c>
      <c r="F496" s="133">
        <f>SUM(F486:F494)</f>
        <v>0</v>
      </c>
    </row>
    <row r="497" spans="1:6" ht="15" thickTop="1" x14ac:dyDescent="0.2">
      <c r="A497" s="31"/>
      <c r="B497" s="31"/>
      <c r="C497" s="31"/>
      <c r="D497" s="31"/>
      <c r="E497" s="31"/>
      <c r="F497" s="125"/>
    </row>
    <row r="498" spans="1:6" ht="15" x14ac:dyDescent="0.25">
      <c r="A498" s="31"/>
      <c r="B498" s="86">
        <v>3554</v>
      </c>
      <c r="C498" s="58" t="s">
        <v>1571</v>
      </c>
      <c r="D498" s="31"/>
      <c r="E498" s="31"/>
      <c r="F498" s="125"/>
    </row>
    <row r="499" spans="1:6" x14ac:dyDescent="0.2">
      <c r="A499" s="31"/>
      <c r="B499" s="31"/>
      <c r="C499" s="31"/>
      <c r="D499" s="31"/>
      <c r="E499" s="31"/>
      <c r="F499" s="125"/>
    </row>
    <row r="500" spans="1:6" x14ac:dyDescent="0.2">
      <c r="A500" s="31"/>
      <c r="B500" s="67" t="s">
        <v>1523</v>
      </c>
      <c r="C500" s="87" t="s">
        <v>1524</v>
      </c>
      <c r="D500" s="31"/>
      <c r="E500" s="31"/>
      <c r="F500" s="125"/>
    </row>
    <row r="501" spans="1:6" x14ac:dyDescent="0.2">
      <c r="A501" s="31"/>
      <c r="B501" s="32">
        <v>100</v>
      </c>
      <c r="C501" s="31" t="s">
        <v>47</v>
      </c>
      <c r="D501" s="68"/>
      <c r="E501" s="31">
        <v>100</v>
      </c>
      <c r="F501" s="126"/>
    </row>
    <row r="502" spans="1:6" x14ac:dyDescent="0.2">
      <c r="A502" s="31"/>
      <c r="B502" s="90">
        <v>130</v>
      </c>
      <c r="C502" s="35" t="s">
        <v>89</v>
      </c>
      <c r="D502" s="35"/>
      <c r="E502" s="36">
        <v>130</v>
      </c>
      <c r="F502" s="127"/>
    </row>
    <row r="503" spans="1:6" x14ac:dyDescent="0.2">
      <c r="A503" s="31"/>
      <c r="B503" s="32">
        <v>200</v>
      </c>
      <c r="C503" s="31" t="s">
        <v>18</v>
      </c>
      <c r="D503" s="31"/>
      <c r="E503" s="31">
        <v>200</v>
      </c>
      <c r="F503" s="126"/>
    </row>
    <row r="504" spans="1:6" x14ac:dyDescent="0.2">
      <c r="A504" s="31"/>
      <c r="B504" s="32">
        <v>284</v>
      </c>
      <c r="C504" s="31" t="s">
        <v>76</v>
      </c>
      <c r="D504" s="31"/>
      <c r="E504" s="31">
        <v>284</v>
      </c>
      <c r="F504" s="126"/>
    </row>
    <row r="505" spans="1:6" x14ac:dyDescent="0.2">
      <c r="A505" s="31"/>
      <c r="B505" s="32">
        <v>300</v>
      </c>
      <c r="C505" s="31" t="s">
        <v>19</v>
      </c>
      <c r="D505" s="31"/>
      <c r="E505" s="31">
        <v>300</v>
      </c>
      <c r="F505" s="126"/>
    </row>
    <row r="506" spans="1:6" x14ac:dyDescent="0.2">
      <c r="A506" s="31"/>
      <c r="B506" s="32">
        <v>382</v>
      </c>
      <c r="C506" s="31" t="s">
        <v>70</v>
      </c>
      <c r="D506" s="31"/>
      <c r="E506" s="31">
        <v>382</v>
      </c>
      <c r="F506" s="126"/>
    </row>
    <row r="507" spans="1:6" x14ac:dyDescent="0.2">
      <c r="A507" s="31"/>
      <c r="B507" s="32">
        <v>400</v>
      </c>
      <c r="C507" s="31" t="s">
        <v>20</v>
      </c>
      <c r="D507" s="31"/>
      <c r="E507" s="31">
        <v>400</v>
      </c>
      <c r="F507" s="126"/>
    </row>
    <row r="508" spans="1:6" x14ac:dyDescent="0.2">
      <c r="A508" s="31"/>
      <c r="B508" s="32">
        <v>500</v>
      </c>
      <c r="C508" s="31" t="s">
        <v>73</v>
      </c>
      <c r="D508" s="31"/>
      <c r="E508" s="31">
        <v>500</v>
      </c>
      <c r="F508" s="126"/>
    </row>
    <row r="509" spans="1:6" x14ac:dyDescent="0.2">
      <c r="A509" s="31"/>
      <c r="B509" s="32">
        <v>600</v>
      </c>
      <c r="C509" s="31" t="s">
        <v>21</v>
      </c>
      <c r="D509" s="31"/>
      <c r="E509" s="31">
        <v>600</v>
      </c>
      <c r="F509" s="126"/>
    </row>
    <row r="510" spans="1:6" x14ac:dyDescent="0.2">
      <c r="A510" s="31"/>
      <c r="B510" s="31"/>
      <c r="C510" s="31"/>
      <c r="D510" s="31"/>
      <c r="E510" s="31"/>
      <c r="F510" s="125"/>
    </row>
    <row r="511" spans="1:6" ht="15" thickBot="1" x14ac:dyDescent="0.25">
      <c r="A511" s="31"/>
      <c r="B511" s="87">
        <v>3554</v>
      </c>
      <c r="C511" s="67" t="s">
        <v>1572</v>
      </c>
      <c r="D511" s="31"/>
      <c r="E511" s="67">
        <v>3554</v>
      </c>
      <c r="F511" s="133">
        <f>SUM(F501:F509)</f>
        <v>0</v>
      </c>
    </row>
    <row r="512" spans="1:6" ht="15" thickTop="1" x14ac:dyDescent="0.2">
      <c r="A512" s="31"/>
      <c r="B512" s="31"/>
      <c r="C512" s="31"/>
      <c r="D512" s="31"/>
      <c r="E512" s="31"/>
      <c r="F512" s="125"/>
    </row>
    <row r="513" spans="1:6" ht="15" x14ac:dyDescent="0.25">
      <c r="A513" s="31"/>
      <c r="B513" s="86">
        <v>3556</v>
      </c>
      <c r="C513" s="58" t="s">
        <v>1573</v>
      </c>
      <c r="D513" s="31"/>
      <c r="E513" s="31"/>
      <c r="F513" s="125"/>
    </row>
    <row r="514" spans="1:6" x14ac:dyDescent="0.2">
      <c r="A514" s="31"/>
      <c r="B514" s="31"/>
      <c r="C514" s="31"/>
      <c r="D514" s="31"/>
      <c r="E514" s="31"/>
      <c r="F514" s="125"/>
    </row>
    <row r="515" spans="1:6" x14ac:dyDescent="0.2">
      <c r="A515" s="31"/>
      <c r="B515" s="67" t="s">
        <v>1523</v>
      </c>
      <c r="C515" s="87" t="s">
        <v>1524</v>
      </c>
      <c r="D515" s="31"/>
      <c r="E515" s="31"/>
      <c r="F515" s="125"/>
    </row>
    <row r="516" spans="1:6" x14ac:dyDescent="0.2">
      <c r="A516" s="31"/>
      <c r="B516" s="32">
        <v>100</v>
      </c>
      <c r="C516" s="31" t="s">
        <v>47</v>
      </c>
      <c r="D516" s="68"/>
      <c r="E516" s="31">
        <v>100</v>
      </c>
      <c r="F516" s="126"/>
    </row>
    <row r="517" spans="1:6" x14ac:dyDescent="0.2">
      <c r="A517" s="31"/>
      <c r="B517" s="90">
        <v>130</v>
      </c>
      <c r="C517" s="35" t="s">
        <v>89</v>
      </c>
      <c r="D517" s="35"/>
      <c r="E517" s="36">
        <v>130</v>
      </c>
      <c r="F517" s="127"/>
    </row>
    <row r="518" spans="1:6" x14ac:dyDescent="0.2">
      <c r="A518" s="31"/>
      <c r="B518" s="32">
        <v>200</v>
      </c>
      <c r="C518" s="31" t="s">
        <v>18</v>
      </c>
      <c r="D518" s="31"/>
      <c r="E518" s="31">
        <v>200</v>
      </c>
      <c r="F518" s="126"/>
    </row>
    <row r="519" spans="1:6" x14ac:dyDescent="0.2">
      <c r="A519" s="31"/>
      <c r="B519" s="32">
        <v>284</v>
      </c>
      <c r="C519" s="31" t="s">
        <v>76</v>
      </c>
      <c r="D519" s="31"/>
      <c r="E519" s="31">
        <v>284</v>
      </c>
      <c r="F519" s="126"/>
    </row>
    <row r="520" spans="1:6" x14ac:dyDescent="0.2">
      <c r="A520" s="31"/>
      <c r="B520" s="32">
        <v>300</v>
      </c>
      <c r="C520" s="31" t="s">
        <v>19</v>
      </c>
      <c r="D520" s="31"/>
      <c r="E520" s="31">
        <v>300</v>
      </c>
      <c r="F520" s="126"/>
    </row>
    <row r="521" spans="1:6" x14ac:dyDescent="0.2">
      <c r="A521" s="31"/>
      <c r="B521" s="32">
        <v>382</v>
      </c>
      <c r="C521" s="31" t="s">
        <v>70</v>
      </c>
      <c r="D521" s="31"/>
      <c r="E521" s="31">
        <v>382</v>
      </c>
      <c r="F521" s="126"/>
    </row>
    <row r="522" spans="1:6" x14ac:dyDescent="0.2">
      <c r="A522" s="31"/>
      <c r="B522" s="32">
        <v>400</v>
      </c>
      <c r="C522" s="31" t="s">
        <v>20</v>
      </c>
      <c r="D522" s="31"/>
      <c r="E522" s="31">
        <v>400</v>
      </c>
      <c r="F522" s="126"/>
    </row>
    <row r="523" spans="1:6" x14ac:dyDescent="0.2">
      <c r="A523" s="31"/>
      <c r="B523" s="32">
        <v>425</v>
      </c>
      <c r="C523" s="31" t="s">
        <v>1288</v>
      </c>
      <c r="D523" s="31"/>
      <c r="E523" s="31">
        <v>425</v>
      </c>
      <c r="F523" s="126"/>
    </row>
    <row r="524" spans="1:6" x14ac:dyDescent="0.2">
      <c r="A524" s="31"/>
      <c r="B524" s="32">
        <v>500</v>
      </c>
      <c r="C524" s="31" t="s">
        <v>73</v>
      </c>
      <c r="D524" s="31"/>
      <c r="E524" s="31">
        <v>500</v>
      </c>
      <c r="F524" s="126"/>
    </row>
    <row r="525" spans="1:6" x14ac:dyDescent="0.2">
      <c r="A525" s="31"/>
      <c r="B525" s="32">
        <v>600</v>
      </c>
      <c r="C525" s="31" t="s">
        <v>21</v>
      </c>
      <c r="D525" s="31"/>
      <c r="E525" s="31">
        <v>600</v>
      </c>
      <c r="F525" s="126"/>
    </row>
    <row r="526" spans="1:6" x14ac:dyDescent="0.2">
      <c r="A526" s="31"/>
      <c r="B526" s="31"/>
      <c r="C526" s="31"/>
      <c r="D526" s="31"/>
      <c r="E526" s="31"/>
      <c r="F526" s="125"/>
    </row>
    <row r="527" spans="1:6" ht="15" thickBot="1" x14ac:dyDescent="0.25">
      <c r="A527" s="31"/>
      <c r="B527" s="87">
        <v>3556</v>
      </c>
      <c r="C527" s="67" t="s">
        <v>1574</v>
      </c>
      <c r="D527" s="31"/>
      <c r="E527" s="67">
        <v>3556</v>
      </c>
      <c r="F527" s="133">
        <f>SUM(F516:F525)</f>
        <v>0</v>
      </c>
    </row>
    <row r="528" spans="1:6" ht="15.75" thickTop="1" x14ac:dyDescent="0.25">
      <c r="A528" s="31"/>
      <c r="B528" s="31"/>
      <c r="C528" s="58"/>
      <c r="D528" s="31"/>
      <c r="E528" s="58"/>
      <c r="F528" s="128"/>
    </row>
    <row r="529" spans="1:6" ht="15" x14ac:dyDescent="0.25">
      <c r="A529" s="31"/>
      <c r="B529" s="86">
        <v>3558</v>
      </c>
      <c r="C529" s="58" t="s">
        <v>1575</v>
      </c>
      <c r="D529" s="31"/>
      <c r="E529" s="31"/>
      <c r="F529" s="125"/>
    </row>
    <row r="530" spans="1:6" x14ac:dyDescent="0.2">
      <c r="A530" s="31"/>
      <c r="B530" s="31"/>
      <c r="C530" s="31"/>
      <c r="D530" s="31"/>
      <c r="E530" s="31"/>
      <c r="F530" s="125"/>
    </row>
    <row r="531" spans="1:6" x14ac:dyDescent="0.2">
      <c r="A531" s="31"/>
      <c r="B531" s="67" t="s">
        <v>1523</v>
      </c>
      <c r="C531" s="87" t="s">
        <v>1524</v>
      </c>
      <c r="D531" s="31"/>
      <c r="E531" s="31"/>
      <c r="F531" s="125"/>
    </row>
    <row r="532" spans="1:6" x14ac:dyDescent="0.2">
      <c r="A532" s="31"/>
      <c r="B532" s="32">
        <v>100</v>
      </c>
      <c r="C532" s="31" t="s">
        <v>47</v>
      </c>
      <c r="D532" s="68"/>
      <c r="E532" s="31">
        <v>100</v>
      </c>
      <c r="F532" s="127"/>
    </row>
    <row r="533" spans="1:6" x14ac:dyDescent="0.2">
      <c r="A533" s="31"/>
      <c r="B533" s="90">
        <v>130</v>
      </c>
      <c r="C533" s="35" t="s">
        <v>89</v>
      </c>
      <c r="D533" s="35"/>
      <c r="E533" s="36">
        <v>130</v>
      </c>
      <c r="F533" s="127"/>
    </row>
    <row r="534" spans="1:6" x14ac:dyDescent="0.2">
      <c r="A534" s="31"/>
      <c r="B534" s="32">
        <v>200</v>
      </c>
      <c r="C534" s="31" t="s">
        <v>18</v>
      </c>
      <c r="D534" s="31"/>
      <c r="E534" s="31">
        <v>200</v>
      </c>
      <c r="F534" s="127"/>
    </row>
    <row r="535" spans="1:6" x14ac:dyDescent="0.2">
      <c r="A535" s="31"/>
      <c r="B535" s="32">
        <v>284</v>
      </c>
      <c r="C535" s="31" t="s">
        <v>76</v>
      </c>
      <c r="D535" s="31"/>
      <c r="E535" s="31">
        <v>284</v>
      </c>
      <c r="F535" s="126"/>
    </row>
    <row r="536" spans="1:6" x14ac:dyDescent="0.2">
      <c r="A536" s="31"/>
      <c r="B536" s="32">
        <v>300</v>
      </c>
      <c r="C536" s="31" t="s">
        <v>19</v>
      </c>
      <c r="D536" s="31"/>
      <c r="E536" s="31">
        <v>300</v>
      </c>
      <c r="F536" s="127"/>
    </row>
    <row r="537" spans="1:6" x14ac:dyDescent="0.2">
      <c r="A537" s="31"/>
      <c r="B537" s="32">
        <v>382</v>
      </c>
      <c r="C537" s="31" t="s">
        <v>70</v>
      </c>
      <c r="D537" s="31"/>
      <c r="E537" s="31">
        <v>382</v>
      </c>
      <c r="F537" s="127"/>
    </row>
    <row r="538" spans="1:6" x14ac:dyDescent="0.2">
      <c r="A538" s="31"/>
      <c r="B538" s="32">
        <v>400</v>
      </c>
      <c r="C538" s="31" t="s">
        <v>20</v>
      </c>
      <c r="D538" s="31"/>
      <c r="E538" s="31">
        <v>400</v>
      </c>
      <c r="F538" s="127"/>
    </row>
    <row r="539" spans="1:6" x14ac:dyDescent="0.2">
      <c r="A539" s="31"/>
      <c r="B539" s="32">
        <v>500</v>
      </c>
      <c r="C539" s="31" t="s">
        <v>73</v>
      </c>
      <c r="D539" s="31"/>
      <c r="E539" s="31">
        <v>500</v>
      </c>
      <c r="F539" s="127"/>
    </row>
    <row r="540" spans="1:6" x14ac:dyDescent="0.2">
      <c r="A540" s="31"/>
      <c r="B540" s="32">
        <v>600</v>
      </c>
      <c r="C540" s="31" t="s">
        <v>21</v>
      </c>
      <c r="D540" s="31"/>
      <c r="E540" s="31">
        <v>600</v>
      </c>
      <c r="F540" s="127"/>
    </row>
    <row r="541" spans="1:6" x14ac:dyDescent="0.2">
      <c r="A541" s="31"/>
      <c r="B541" s="31"/>
      <c r="C541" s="31"/>
      <c r="D541" s="31"/>
      <c r="E541" s="31"/>
      <c r="F541" s="125"/>
    </row>
    <row r="542" spans="1:6" ht="15" thickBot="1" x14ac:dyDescent="0.25">
      <c r="A542" s="31"/>
      <c r="B542" s="87">
        <v>3558</v>
      </c>
      <c r="C542" s="67" t="s">
        <v>1576</v>
      </c>
      <c r="D542" s="31"/>
      <c r="E542" s="67">
        <v>3558</v>
      </c>
      <c r="F542" s="133">
        <f>SUM(F532:F540)</f>
        <v>0</v>
      </c>
    </row>
    <row r="543" spans="1:6" ht="15" thickTop="1" x14ac:dyDescent="0.2">
      <c r="A543" s="31"/>
      <c r="B543" s="31"/>
      <c r="C543" s="31"/>
      <c r="D543" s="31"/>
      <c r="E543" s="31"/>
      <c r="F543" s="125"/>
    </row>
    <row r="544" spans="1:6" ht="15" x14ac:dyDescent="0.25">
      <c r="A544" s="31"/>
      <c r="B544" s="86">
        <v>3550</v>
      </c>
      <c r="C544" s="58" t="s">
        <v>1577</v>
      </c>
      <c r="D544" s="31"/>
      <c r="E544" s="58">
        <v>3550</v>
      </c>
      <c r="F544" s="129">
        <f>F496+F511+F527+F542</f>
        <v>0</v>
      </c>
    </row>
    <row r="545" spans="1:6" ht="15" x14ac:dyDescent="0.25">
      <c r="A545" s="31"/>
      <c r="B545" s="31"/>
      <c r="C545" s="58" t="s">
        <v>1578</v>
      </c>
      <c r="D545" s="31"/>
      <c r="E545" s="31"/>
      <c r="F545" s="125"/>
    </row>
    <row r="546" spans="1:6" x14ac:dyDescent="0.2">
      <c r="A546" s="31"/>
      <c r="B546" s="31"/>
      <c r="C546" s="31"/>
      <c r="D546" s="31"/>
      <c r="E546" s="31"/>
      <c r="F546" s="125"/>
    </row>
    <row r="547" spans="1:6" ht="15" x14ac:dyDescent="0.25">
      <c r="A547" s="33" t="s">
        <v>1579</v>
      </c>
      <c r="B547" s="92"/>
      <c r="C547" s="33"/>
      <c r="D547" s="38"/>
      <c r="E547" s="42"/>
      <c r="F547" s="136"/>
    </row>
    <row r="548" spans="1:6" ht="15" x14ac:dyDescent="0.25">
      <c r="A548" s="35"/>
      <c r="B548" s="96"/>
      <c r="C548" s="43"/>
      <c r="D548" s="43"/>
      <c r="E548" s="44"/>
      <c r="F548" s="137"/>
    </row>
    <row r="549" spans="1:6" ht="15" x14ac:dyDescent="0.25">
      <c r="A549" s="35"/>
      <c r="B549" s="92">
        <v>4200</v>
      </c>
      <c r="C549" s="33" t="s">
        <v>1580</v>
      </c>
      <c r="D549" s="33"/>
      <c r="E549" s="39"/>
      <c r="F549" s="137"/>
    </row>
    <row r="550" spans="1:6" ht="15" x14ac:dyDescent="0.25">
      <c r="A550" s="35"/>
      <c r="B550" s="69"/>
      <c r="C550" s="97" t="s">
        <v>1581</v>
      </c>
      <c r="D550" s="45"/>
      <c r="E550" s="39"/>
      <c r="F550" s="137"/>
    </row>
    <row r="551" spans="1:6" ht="15" x14ac:dyDescent="0.25">
      <c r="A551" s="35"/>
      <c r="B551" s="69"/>
      <c r="C551" s="97"/>
      <c r="D551" s="45"/>
      <c r="E551" s="39"/>
      <c r="F551" s="137"/>
    </row>
    <row r="552" spans="1:6" x14ac:dyDescent="0.2">
      <c r="A552" s="35"/>
      <c r="B552" s="94" t="s">
        <v>1523</v>
      </c>
      <c r="C552" s="98" t="s">
        <v>1524</v>
      </c>
      <c r="D552" s="46"/>
      <c r="E552" s="46"/>
      <c r="F552" s="125"/>
    </row>
    <row r="553" spans="1:6" x14ac:dyDescent="0.2">
      <c r="A553" s="35"/>
      <c r="B553" s="99">
        <v>100</v>
      </c>
      <c r="C553" s="46" t="s">
        <v>47</v>
      </c>
      <c r="D553" s="70"/>
      <c r="E553" s="46">
        <v>100</v>
      </c>
      <c r="F553" s="126"/>
    </row>
    <row r="554" spans="1:6" x14ac:dyDescent="0.2">
      <c r="A554" s="35"/>
      <c r="B554" s="90">
        <v>130</v>
      </c>
      <c r="C554" s="35" t="s">
        <v>89</v>
      </c>
      <c r="D554" s="35"/>
      <c r="E554" s="36">
        <v>130</v>
      </c>
      <c r="F554" s="127"/>
    </row>
    <row r="555" spans="1:6" x14ac:dyDescent="0.2">
      <c r="A555" s="35"/>
      <c r="B555" s="99">
        <v>200</v>
      </c>
      <c r="C555" s="46" t="s">
        <v>18</v>
      </c>
      <c r="D555" s="46"/>
      <c r="E555" s="46">
        <v>200</v>
      </c>
      <c r="F555" s="126"/>
    </row>
    <row r="556" spans="1:6" x14ac:dyDescent="0.2">
      <c r="A556" s="35"/>
      <c r="B556" s="99">
        <v>300</v>
      </c>
      <c r="C556" s="46" t="s">
        <v>19</v>
      </c>
      <c r="D556" s="46"/>
      <c r="E556" s="46">
        <v>300</v>
      </c>
      <c r="F556" s="126"/>
    </row>
    <row r="557" spans="1:6" x14ac:dyDescent="0.2">
      <c r="A557" s="35"/>
      <c r="B557" s="99">
        <v>382</v>
      </c>
      <c r="C557" s="46" t="s">
        <v>70</v>
      </c>
      <c r="D557" s="46"/>
      <c r="E557" s="46">
        <v>382</v>
      </c>
      <c r="F557" s="126"/>
    </row>
    <row r="558" spans="1:6" x14ac:dyDescent="0.2">
      <c r="A558" s="35"/>
      <c r="B558" s="99">
        <v>400</v>
      </c>
      <c r="C558" s="46" t="s">
        <v>20</v>
      </c>
      <c r="D558" s="46"/>
      <c r="E558" s="46">
        <v>400</v>
      </c>
      <c r="F558" s="126"/>
    </row>
    <row r="559" spans="1:6" x14ac:dyDescent="0.2">
      <c r="A559" s="35"/>
      <c r="B559" s="32">
        <v>425</v>
      </c>
      <c r="C559" s="31" t="s">
        <v>1288</v>
      </c>
      <c r="D559" s="31"/>
      <c r="E559" s="31">
        <v>425</v>
      </c>
      <c r="F559" s="127"/>
    </row>
    <row r="560" spans="1:6" x14ac:dyDescent="0.2">
      <c r="A560" s="35"/>
      <c r="B560" s="99">
        <v>500</v>
      </c>
      <c r="C560" s="46" t="s">
        <v>73</v>
      </c>
      <c r="D560" s="46"/>
      <c r="E560" s="46">
        <v>500</v>
      </c>
      <c r="F560" s="126"/>
    </row>
    <row r="561" spans="1:6" x14ac:dyDescent="0.2">
      <c r="A561" s="35"/>
      <c r="B561" s="99">
        <v>600</v>
      </c>
      <c r="C561" s="46" t="s">
        <v>21</v>
      </c>
      <c r="D561" s="46"/>
      <c r="E561" s="46">
        <v>600</v>
      </c>
      <c r="F561" s="126"/>
    </row>
    <row r="562" spans="1:6" x14ac:dyDescent="0.2">
      <c r="A562" s="35"/>
      <c r="B562" s="46"/>
      <c r="C562" s="46"/>
      <c r="D562" s="46"/>
      <c r="E562" s="46"/>
      <c r="F562" s="125"/>
    </row>
    <row r="563" spans="1:6" ht="15" thickBot="1" x14ac:dyDescent="0.25">
      <c r="A563" s="35"/>
      <c r="B563" s="100">
        <v>4200</v>
      </c>
      <c r="C563" s="94" t="s">
        <v>1582</v>
      </c>
      <c r="D563" s="46"/>
      <c r="E563" s="101">
        <v>4200</v>
      </c>
      <c r="F563" s="133">
        <f>SUM(F553:F561)</f>
        <v>0</v>
      </c>
    </row>
    <row r="564" spans="1:6" ht="15" thickTop="1" x14ac:dyDescent="0.2">
      <c r="A564" s="35"/>
      <c r="B564" s="46"/>
      <c r="C564" s="102" t="s">
        <v>1583</v>
      </c>
      <c r="D564" s="46"/>
      <c r="E564" s="46"/>
      <c r="F564" s="125"/>
    </row>
    <row r="565" spans="1:6" ht="15" x14ac:dyDescent="0.25">
      <c r="A565" s="35"/>
      <c r="B565" s="90"/>
      <c r="C565" s="35"/>
      <c r="D565" s="38"/>
      <c r="E565" s="36"/>
      <c r="F565" s="137"/>
    </row>
    <row r="566" spans="1:6" ht="15" x14ac:dyDescent="0.25">
      <c r="A566" s="35"/>
      <c r="B566" s="92">
        <v>4210</v>
      </c>
      <c r="C566" s="33" t="s">
        <v>135</v>
      </c>
      <c r="D566" s="33"/>
      <c r="E566" s="47"/>
      <c r="F566" s="131"/>
    </row>
    <row r="567" spans="1:6" ht="15" x14ac:dyDescent="0.25">
      <c r="A567" s="35"/>
      <c r="B567" s="92"/>
      <c r="C567" s="33"/>
      <c r="D567" s="33"/>
      <c r="E567" s="47"/>
      <c r="F567" s="134"/>
    </row>
    <row r="568" spans="1:6" x14ac:dyDescent="0.2">
      <c r="A568" s="35"/>
      <c r="B568" s="89" t="s">
        <v>1523</v>
      </c>
      <c r="C568" s="37" t="s">
        <v>1524</v>
      </c>
      <c r="D568" s="38"/>
      <c r="E568" s="36"/>
      <c r="F568" s="128"/>
    </row>
    <row r="569" spans="1:6" x14ac:dyDescent="0.2">
      <c r="A569" s="35"/>
      <c r="B569" s="90">
        <v>100</v>
      </c>
      <c r="C569" s="35" t="s">
        <v>47</v>
      </c>
      <c r="D569" s="35"/>
      <c r="E569" s="36">
        <v>100</v>
      </c>
      <c r="F569" s="126"/>
    </row>
    <row r="570" spans="1:6" x14ac:dyDescent="0.2">
      <c r="A570" s="35"/>
      <c r="B570" s="90">
        <v>130</v>
      </c>
      <c r="C570" s="35" t="s">
        <v>89</v>
      </c>
      <c r="D570" s="35"/>
      <c r="E570" s="36">
        <v>130</v>
      </c>
      <c r="F570" s="127"/>
    </row>
    <row r="571" spans="1:6" x14ac:dyDescent="0.2">
      <c r="A571" s="35"/>
      <c r="B571" s="90">
        <v>200</v>
      </c>
      <c r="C571" s="35" t="s">
        <v>18</v>
      </c>
      <c r="D571" s="35"/>
      <c r="E571" s="36">
        <v>200</v>
      </c>
      <c r="F571" s="126"/>
    </row>
    <row r="572" spans="1:6" x14ac:dyDescent="0.2">
      <c r="A572" s="35"/>
      <c r="B572" s="90">
        <v>300</v>
      </c>
      <c r="C572" s="35" t="s">
        <v>19</v>
      </c>
      <c r="D572" s="35"/>
      <c r="E572" s="36">
        <v>300</v>
      </c>
      <c r="F572" s="126"/>
    </row>
    <row r="573" spans="1:6" x14ac:dyDescent="0.2">
      <c r="A573" s="35"/>
      <c r="B573" s="90">
        <v>382</v>
      </c>
      <c r="C573" s="35" t="s">
        <v>70</v>
      </c>
      <c r="D573" s="35"/>
      <c r="E573" s="36">
        <v>382</v>
      </c>
      <c r="F573" s="126"/>
    </row>
    <row r="574" spans="1:6" x14ac:dyDescent="0.2">
      <c r="A574" s="35"/>
      <c r="B574" s="90">
        <v>400</v>
      </c>
      <c r="C574" s="35" t="s">
        <v>20</v>
      </c>
      <c r="D574" s="35"/>
      <c r="E574" s="36">
        <v>400</v>
      </c>
      <c r="F574" s="126"/>
    </row>
    <row r="575" spans="1:6" x14ac:dyDescent="0.2">
      <c r="A575" s="35"/>
      <c r="B575" s="32">
        <v>425</v>
      </c>
      <c r="C575" s="31" t="s">
        <v>1288</v>
      </c>
      <c r="D575" s="31"/>
      <c r="E575" s="31">
        <v>425</v>
      </c>
      <c r="F575" s="127"/>
    </row>
    <row r="576" spans="1:6" x14ac:dyDescent="0.2">
      <c r="A576" s="35"/>
      <c r="B576" s="90">
        <v>500</v>
      </c>
      <c r="C576" s="35" t="s">
        <v>73</v>
      </c>
      <c r="D576" s="35"/>
      <c r="E576" s="36">
        <v>500</v>
      </c>
      <c r="F576" s="126"/>
    </row>
    <row r="577" spans="1:6" x14ac:dyDescent="0.2">
      <c r="A577" s="35"/>
      <c r="B577" s="90">
        <v>600</v>
      </c>
      <c r="C577" s="35" t="s">
        <v>21</v>
      </c>
      <c r="D577" s="35"/>
      <c r="E577" s="36">
        <v>600</v>
      </c>
      <c r="F577" s="126"/>
    </row>
    <row r="578" spans="1:6" x14ac:dyDescent="0.2">
      <c r="A578" s="35"/>
      <c r="B578" s="90"/>
      <c r="C578" s="35"/>
      <c r="D578" s="35"/>
      <c r="E578" s="36"/>
      <c r="F578" s="128"/>
    </row>
    <row r="579" spans="1:6" ht="15" thickBot="1" x14ac:dyDescent="0.25">
      <c r="A579" s="35"/>
      <c r="B579" s="89">
        <v>4210</v>
      </c>
      <c r="C579" s="37" t="s">
        <v>136</v>
      </c>
      <c r="D579" s="37"/>
      <c r="E579" s="39">
        <v>4210</v>
      </c>
      <c r="F579" s="133">
        <f>SUM(F569:F577)</f>
        <v>0</v>
      </c>
    </row>
    <row r="580" spans="1:6" ht="15" thickTop="1" x14ac:dyDescent="0.2">
      <c r="A580" s="35"/>
      <c r="B580" s="89"/>
      <c r="C580" s="37" t="s">
        <v>48</v>
      </c>
      <c r="D580" s="37"/>
      <c r="E580" s="39"/>
      <c r="F580" s="128"/>
    </row>
    <row r="581" spans="1:6" ht="15" x14ac:dyDescent="0.25">
      <c r="A581" s="35"/>
      <c r="B581" s="96"/>
      <c r="C581" s="103"/>
      <c r="D581" s="43"/>
      <c r="E581" s="44"/>
      <c r="F581" s="137"/>
    </row>
    <row r="582" spans="1:6" ht="15" x14ac:dyDescent="0.25">
      <c r="A582" s="35"/>
      <c r="B582" s="104">
        <v>4230</v>
      </c>
      <c r="C582" s="33" t="s">
        <v>1584</v>
      </c>
      <c r="D582" s="33"/>
      <c r="E582" s="36"/>
      <c r="F582" s="128"/>
    </row>
    <row r="583" spans="1:6" ht="15" x14ac:dyDescent="0.25">
      <c r="A583" s="35"/>
      <c r="B583" s="105"/>
      <c r="C583" s="33" t="s">
        <v>1585</v>
      </c>
      <c r="D583" s="33"/>
      <c r="E583" s="36"/>
      <c r="F583" s="128"/>
    </row>
    <row r="584" spans="1:6" ht="15" x14ac:dyDescent="0.25">
      <c r="A584" s="35"/>
      <c r="B584" s="105"/>
      <c r="C584" s="33"/>
      <c r="D584" s="33"/>
      <c r="E584" s="36"/>
      <c r="F584" s="135"/>
    </row>
    <row r="585" spans="1:6" x14ac:dyDescent="0.2">
      <c r="A585" s="35"/>
      <c r="B585" s="89" t="s">
        <v>1523</v>
      </c>
      <c r="C585" s="37" t="s">
        <v>1524</v>
      </c>
      <c r="D585" s="38"/>
      <c r="E585" s="36"/>
      <c r="F585" s="128"/>
    </row>
    <row r="586" spans="1:6" x14ac:dyDescent="0.2">
      <c r="A586" s="35"/>
      <c r="B586" s="90">
        <v>100</v>
      </c>
      <c r="C586" s="35" t="s">
        <v>47</v>
      </c>
      <c r="D586" s="35"/>
      <c r="E586" s="36">
        <v>100</v>
      </c>
      <c r="F586" s="126"/>
    </row>
    <row r="587" spans="1:6" x14ac:dyDescent="0.2">
      <c r="A587" s="35"/>
      <c r="B587" s="90">
        <v>130</v>
      </c>
      <c r="C587" s="35" t="s">
        <v>89</v>
      </c>
      <c r="D587" s="35"/>
      <c r="E587" s="36">
        <v>130</v>
      </c>
      <c r="F587" s="127"/>
    </row>
    <row r="588" spans="1:6" x14ac:dyDescent="0.2">
      <c r="A588" s="35"/>
      <c r="B588" s="90">
        <v>200</v>
      </c>
      <c r="C588" s="35" t="s">
        <v>18</v>
      </c>
      <c r="D588" s="35"/>
      <c r="E588" s="36">
        <v>200</v>
      </c>
      <c r="F588" s="126"/>
    </row>
    <row r="589" spans="1:6" x14ac:dyDescent="0.2">
      <c r="A589" s="35"/>
      <c r="B589" s="90">
        <v>300</v>
      </c>
      <c r="C589" s="35" t="s">
        <v>19</v>
      </c>
      <c r="D589" s="35"/>
      <c r="E589" s="36">
        <v>300</v>
      </c>
      <c r="F589" s="126"/>
    </row>
    <row r="590" spans="1:6" x14ac:dyDescent="0.2">
      <c r="A590" s="35"/>
      <c r="B590" s="90">
        <v>382</v>
      </c>
      <c r="C590" s="35" t="s">
        <v>70</v>
      </c>
      <c r="D590" s="35"/>
      <c r="E590" s="36">
        <v>382</v>
      </c>
      <c r="F590" s="126"/>
    </row>
    <row r="591" spans="1:6" x14ac:dyDescent="0.2">
      <c r="A591" s="35"/>
      <c r="B591" s="90">
        <v>400</v>
      </c>
      <c r="C591" s="35" t="s">
        <v>20</v>
      </c>
      <c r="D591" s="35"/>
      <c r="E591" s="36">
        <v>400</v>
      </c>
      <c r="F591" s="126"/>
    </row>
    <row r="592" spans="1:6" x14ac:dyDescent="0.2">
      <c r="A592" s="35"/>
      <c r="B592" s="32">
        <v>425</v>
      </c>
      <c r="C592" s="31" t="s">
        <v>1288</v>
      </c>
      <c r="D592" s="31"/>
      <c r="E592" s="31">
        <v>425</v>
      </c>
      <c r="F592" s="127"/>
    </row>
    <row r="593" spans="1:6" x14ac:dyDescent="0.2">
      <c r="A593" s="35"/>
      <c r="B593" s="90">
        <v>500</v>
      </c>
      <c r="C593" s="35" t="s">
        <v>73</v>
      </c>
      <c r="D593" s="35"/>
      <c r="E593" s="36">
        <v>500</v>
      </c>
      <c r="F593" s="126"/>
    </row>
    <row r="594" spans="1:6" x14ac:dyDescent="0.2">
      <c r="A594" s="35"/>
      <c r="B594" s="90">
        <v>600</v>
      </c>
      <c r="C594" s="35" t="s">
        <v>21</v>
      </c>
      <c r="D594" s="35"/>
      <c r="E594" s="36">
        <v>600</v>
      </c>
      <c r="F594" s="126"/>
    </row>
    <row r="595" spans="1:6" x14ac:dyDescent="0.2">
      <c r="A595" s="106"/>
      <c r="B595" s="90"/>
      <c r="C595" s="35"/>
      <c r="D595" s="35"/>
      <c r="E595" s="36"/>
      <c r="F595" s="128"/>
    </row>
    <row r="596" spans="1:6" ht="15" thickBot="1" x14ac:dyDescent="0.25">
      <c r="A596" s="106"/>
      <c r="B596" s="89">
        <v>4230</v>
      </c>
      <c r="C596" s="37" t="s">
        <v>1586</v>
      </c>
      <c r="D596" s="37"/>
      <c r="E596" s="39">
        <v>4230</v>
      </c>
      <c r="F596" s="133">
        <f>SUM(F586:F594)</f>
        <v>0</v>
      </c>
    </row>
    <row r="597" spans="1:6" ht="15.75" thickTop="1" x14ac:dyDescent="0.25">
      <c r="A597" s="106"/>
      <c r="B597" s="89"/>
      <c r="C597" s="37" t="s">
        <v>1587</v>
      </c>
      <c r="D597" s="37"/>
      <c r="E597" s="39"/>
      <c r="F597" s="135"/>
    </row>
    <row r="598" spans="1:6" x14ac:dyDescent="0.2">
      <c r="A598" s="106"/>
      <c r="B598" s="89"/>
      <c r="C598" s="107"/>
      <c r="D598" s="37"/>
      <c r="E598" s="39"/>
      <c r="F598" s="136"/>
    </row>
    <row r="599" spans="1:6" ht="15" x14ac:dyDescent="0.25">
      <c r="A599" s="106"/>
      <c r="B599" s="92">
        <v>4310</v>
      </c>
      <c r="C599" s="48" t="s">
        <v>94</v>
      </c>
      <c r="D599" s="33"/>
      <c r="E599" s="34"/>
      <c r="F599" s="131"/>
    </row>
    <row r="600" spans="1:6" ht="15" x14ac:dyDescent="0.25">
      <c r="A600" s="106"/>
      <c r="B600" s="92"/>
      <c r="C600" s="48"/>
      <c r="D600" s="33"/>
      <c r="E600" s="34"/>
      <c r="F600" s="134"/>
    </row>
    <row r="601" spans="1:6" x14ac:dyDescent="0.2">
      <c r="A601" s="106"/>
      <c r="B601" s="89" t="s">
        <v>1523</v>
      </c>
      <c r="C601" s="37" t="s">
        <v>1524</v>
      </c>
      <c r="D601" s="38"/>
      <c r="E601" s="36"/>
      <c r="F601" s="128"/>
    </row>
    <row r="602" spans="1:6" x14ac:dyDescent="0.2">
      <c r="A602" s="106"/>
      <c r="B602" s="90">
        <v>100</v>
      </c>
      <c r="C602" s="35" t="s">
        <v>47</v>
      </c>
      <c r="D602" s="35"/>
      <c r="E602" s="36">
        <v>100</v>
      </c>
      <c r="F602" s="126"/>
    </row>
    <row r="603" spans="1:6" x14ac:dyDescent="0.2">
      <c r="A603" s="35"/>
      <c r="B603" s="90">
        <v>130</v>
      </c>
      <c r="C603" s="35" t="s">
        <v>89</v>
      </c>
      <c r="D603" s="35"/>
      <c r="E603" s="36">
        <v>130</v>
      </c>
      <c r="F603" s="127"/>
    </row>
    <row r="604" spans="1:6" x14ac:dyDescent="0.2">
      <c r="A604" s="106"/>
      <c r="B604" s="90">
        <v>200</v>
      </c>
      <c r="C604" s="35" t="s">
        <v>18</v>
      </c>
      <c r="D604" s="35"/>
      <c r="E604" s="36">
        <v>200</v>
      </c>
      <c r="F604" s="126"/>
    </row>
    <row r="605" spans="1:6" x14ac:dyDescent="0.2">
      <c r="A605" s="106"/>
      <c r="B605" s="90">
        <v>300</v>
      </c>
      <c r="C605" s="35" t="s">
        <v>19</v>
      </c>
      <c r="D605" s="35"/>
      <c r="E605" s="36">
        <v>300</v>
      </c>
      <c r="F605" s="126"/>
    </row>
    <row r="606" spans="1:6" x14ac:dyDescent="0.2">
      <c r="A606" s="106"/>
      <c r="B606" s="90">
        <v>382</v>
      </c>
      <c r="C606" s="35" t="s">
        <v>70</v>
      </c>
      <c r="D606" s="35"/>
      <c r="E606" s="36">
        <v>382</v>
      </c>
      <c r="F606" s="126"/>
    </row>
    <row r="607" spans="1:6" x14ac:dyDescent="0.2">
      <c r="A607" s="35"/>
      <c r="B607" s="90">
        <v>400</v>
      </c>
      <c r="C607" s="35" t="s">
        <v>20</v>
      </c>
      <c r="D607" s="35"/>
      <c r="E607" s="36">
        <v>400</v>
      </c>
      <c r="F607" s="126"/>
    </row>
    <row r="608" spans="1:6" x14ac:dyDescent="0.2">
      <c r="A608" s="35"/>
      <c r="B608" s="32">
        <v>425</v>
      </c>
      <c r="C608" s="31" t="s">
        <v>1288</v>
      </c>
      <c r="D608" s="31"/>
      <c r="E608" s="31">
        <v>425</v>
      </c>
      <c r="F608" s="127"/>
    </row>
    <row r="609" spans="1:6" x14ac:dyDescent="0.2">
      <c r="A609" s="35"/>
      <c r="B609" s="90">
        <v>500</v>
      </c>
      <c r="C609" s="35" t="s">
        <v>73</v>
      </c>
      <c r="D609" s="35"/>
      <c r="E609" s="36">
        <v>500</v>
      </c>
      <c r="F609" s="126"/>
    </row>
    <row r="610" spans="1:6" x14ac:dyDescent="0.2">
      <c r="A610" s="35"/>
      <c r="B610" s="90">
        <v>600</v>
      </c>
      <c r="C610" s="35" t="s">
        <v>21</v>
      </c>
      <c r="D610" s="35"/>
      <c r="E610" s="36">
        <v>600</v>
      </c>
      <c r="F610" s="126"/>
    </row>
    <row r="611" spans="1:6" x14ac:dyDescent="0.2">
      <c r="A611" s="108"/>
      <c r="B611" s="90"/>
      <c r="C611" s="35"/>
      <c r="D611" s="35"/>
      <c r="E611" s="36"/>
      <c r="F611" s="138"/>
    </row>
    <row r="612" spans="1:6" ht="15" thickBot="1" x14ac:dyDescent="0.25">
      <c r="A612" s="108"/>
      <c r="B612" s="89">
        <v>4310</v>
      </c>
      <c r="C612" s="49" t="s">
        <v>1588</v>
      </c>
      <c r="D612" s="37"/>
      <c r="E612" s="39">
        <v>4310</v>
      </c>
      <c r="F612" s="133">
        <f>SUM(F602:F610)</f>
        <v>0</v>
      </c>
    </row>
    <row r="613" spans="1:6" ht="15" thickTop="1" x14ac:dyDescent="0.2">
      <c r="A613" s="108"/>
      <c r="B613" s="89"/>
      <c r="C613" s="49"/>
      <c r="D613" s="37"/>
      <c r="E613" s="39"/>
      <c r="F613" s="136"/>
    </row>
    <row r="614" spans="1:6" ht="15" x14ac:dyDescent="0.25">
      <c r="A614" s="108"/>
      <c r="B614" s="92">
        <v>4315</v>
      </c>
      <c r="C614" s="48" t="s">
        <v>1589</v>
      </c>
      <c r="D614" s="33"/>
      <c r="E614" s="34"/>
      <c r="F614" s="131"/>
    </row>
    <row r="615" spans="1:6" ht="15" x14ac:dyDescent="0.25">
      <c r="A615" s="108"/>
      <c r="B615" s="92"/>
      <c r="C615" s="48"/>
      <c r="D615" s="33"/>
      <c r="E615" s="34"/>
      <c r="F615" s="134"/>
    </row>
    <row r="616" spans="1:6" x14ac:dyDescent="0.2">
      <c r="A616" s="108"/>
      <c r="B616" s="89" t="s">
        <v>1523</v>
      </c>
      <c r="C616" s="37" t="s">
        <v>1524</v>
      </c>
      <c r="D616" s="38"/>
      <c r="E616" s="36"/>
      <c r="F616" s="128"/>
    </row>
    <row r="617" spans="1:6" x14ac:dyDescent="0.2">
      <c r="A617" s="108"/>
      <c r="B617" s="90">
        <v>100</v>
      </c>
      <c r="C617" s="35" t="s">
        <v>47</v>
      </c>
      <c r="D617" s="35"/>
      <c r="E617" s="36">
        <v>100</v>
      </c>
      <c r="F617" s="126"/>
    </row>
    <row r="618" spans="1:6" x14ac:dyDescent="0.2">
      <c r="A618" s="35"/>
      <c r="B618" s="90">
        <v>130</v>
      </c>
      <c r="C618" s="35" t="s">
        <v>89</v>
      </c>
      <c r="D618" s="35"/>
      <c r="E618" s="36">
        <v>130</v>
      </c>
      <c r="F618" s="127"/>
    </row>
    <row r="619" spans="1:6" x14ac:dyDescent="0.2">
      <c r="A619" s="108"/>
      <c r="B619" s="90">
        <v>200</v>
      </c>
      <c r="C619" s="35" t="s">
        <v>18</v>
      </c>
      <c r="D619" s="35"/>
      <c r="E619" s="36">
        <v>200</v>
      </c>
      <c r="F619" s="126"/>
    </row>
    <row r="620" spans="1:6" x14ac:dyDescent="0.2">
      <c r="A620" s="108"/>
      <c r="B620" s="90">
        <v>300</v>
      </c>
      <c r="C620" s="35" t="s">
        <v>19</v>
      </c>
      <c r="D620" s="35"/>
      <c r="E620" s="36">
        <v>300</v>
      </c>
      <c r="F620" s="126"/>
    </row>
    <row r="621" spans="1:6" x14ac:dyDescent="0.2">
      <c r="A621" s="35"/>
      <c r="B621" s="90">
        <v>382</v>
      </c>
      <c r="C621" s="35" t="s">
        <v>70</v>
      </c>
      <c r="D621" s="35"/>
      <c r="E621" s="36">
        <v>382</v>
      </c>
      <c r="F621" s="126"/>
    </row>
    <row r="622" spans="1:6" x14ac:dyDescent="0.2">
      <c r="A622" s="35"/>
      <c r="B622" s="90">
        <v>400</v>
      </c>
      <c r="C622" s="35" t="s">
        <v>20</v>
      </c>
      <c r="D622" s="35"/>
      <c r="E622" s="36">
        <v>400</v>
      </c>
      <c r="F622" s="126"/>
    </row>
    <row r="623" spans="1:6" x14ac:dyDescent="0.2">
      <c r="A623" s="35"/>
      <c r="B623" s="32">
        <v>425</v>
      </c>
      <c r="C623" s="31" t="s">
        <v>1288</v>
      </c>
      <c r="D623" s="31"/>
      <c r="E623" s="31">
        <v>425</v>
      </c>
      <c r="F623" s="127"/>
    </row>
    <row r="624" spans="1:6" x14ac:dyDescent="0.2">
      <c r="A624" s="35"/>
      <c r="B624" s="90">
        <v>500</v>
      </c>
      <c r="C624" s="35" t="s">
        <v>73</v>
      </c>
      <c r="D624" s="35"/>
      <c r="E624" s="36">
        <v>500</v>
      </c>
      <c r="F624" s="126"/>
    </row>
    <row r="625" spans="1:6" x14ac:dyDescent="0.2">
      <c r="A625" s="35"/>
      <c r="B625" s="90">
        <v>600</v>
      </c>
      <c r="C625" s="35" t="s">
        <v>21</v>
      </c>
      <c r="D625" s="35"/>
      <c r="E625" s="36">
        <v>600</v>
      </c>
      <c r="F625" s="126"/>
    </row>
    <row r="626" spans="1:6" x14ac:dyDescent="0.2">
      <c r="A626" s="106"/>
      <c r="B626" s="90"/>
      <c r="C626" s="35"/>
      <c r="D626" s="35"/>
      <c r="E626" s="36"/>
      <c r="F626" s="128"/>
    </row>
    <row r="627" spans="1:6" ht="15" thickBot="1" x14ac:dyDescent="0.25">
      <c r="A627" s="106"/>
      <c r="B627" s="89">
        <v>4315</v>
      </c>
      <c r="C627" s="49" t="s">
        <v>1590</v>
      </c>
      <c r="D627" s="37"/>
      <c r="E627" s="39">
        <v>4315</v>
      </c>
      <c r="F627" s="133">
        <f>SUM(F617:F625)</f>
        <v>0</v>
      </c>
    </row>
    <row r="628" spans="1:6" ht="15.75" thickTop="1" x14ac:dyDescent="0.25">
      <c r="A628" s="106"/>
      <c r="B628" s="89"/>
      <c r="C628" s="49" t="s">
        <v>48</v>
      </c>
      <c r="D628" s="37"/>
      <c r="E628" s="39"/>
      <c r="F628" s="135"/>
    </row>
    <row r="629" spans="1:6" x14ac:dyDescent="0.2">
      <c r="A629" s="31"/>
      <c r="B629" s="32"/>
      <c r="C629" s="31"/>
      <c r="D629" s="31"/>
      <c r="E629" s="31"/>
      <c r="F629" s="132"/>
    </row>
    <row r="630" spans="1:6" ht="15" x14ac:dyDescent="0.25">
      <c r="A630" s="31"/>
      <c r="B630" s="92">
        <v>4330</v>
      </c>
      <c r="C630" s="48" t="s">
        <v>1591</v>
      </c>
      <c r="D630" s="33"/>
      <c r="E630" s="34"/>
      <c r="F630" s="131"/>
    </row>
    <row r="631" spans="1:6" ht="15" x14ac:dyDescent="0.25">
      <c r="A631" s="31"/>
      <c r="B631" s="92"/>
      <c r="C631" s="48"/>
      <c r="D631" s="33"/>
      <c r="E631" s="34"/>
      <c r="F631" s="134"/>
    </row>
    <row r="632" spans="1:6" x14ac:dyDescent="0.2">
      <c r="A632" s="31"/>
      <c r="B632" s="89" t="s">
        <v>1523</v>
      </c>
      <c r="C632" s="37" t="s">
        <v>1524</v>
      </c>
      <c r="D632" s="38"/>
      <c r="E632" s="36"/>
      <c r="F632" s="128"/>
    </row>
    <row r="633" spans="1:6" x14ac:dyDescent="0.2">
      <c r="A633" s="31"/>
      <c r="B633" s="90">
        <v>100</v>
      </c>
      <c r="C633" s="35" t="s">
        <v>47</v>
      </c>
      <c r="D633" s="35"/>
      <c r="E633" s="36">
        <v>100</v>
      </c>
      <c r="F633" s="126"/>
    </row>
    <row r="634" spans="1:6" x14ac:dyDescent="0.2">
      <c r="A634" s="31"/>
      <c r="B634" s="90">
        <v>130</v>
      </c>
      <c r="C634" s="35" t="s">
        <v>89</v>
      </c>
      <c r="D634" s="35"/>
      <c r="E634" s="36">
        <v>130</v>
      </c>
      <c r="F634" s="127"/>
    </row>
    <row r="635" spans="1:6" x14ac:dyDescent="0.2">
      <c r="A635" s="31"/>
      <c r="B635" s="90">
        <v>200</v>
      </c>
      <c r="C635" s="35" t="s">
        <v>18</v>
      </c>
      <c r="D635" s="35"/>
      <c r="E635" s="36">
        <v>200</v>
      </c>
      <c r="F635" s="126"/>
    </row>
    <row r="636" spans="1:6" x14ac:dyDescent="0.2">
      <c r="A636" s="31"/>
      <c r="B636" s="90">
        <v>300</v>
      </c>
      <c r="C636" s="35" t="s">
        <v>19</v>
      </c>
      <c r="D636" s="35"/>
      <c r="E636" s="36">
        <v>300</v>
      </c>
      <c r="F636" s="126"/>
    </row>
    <row r="637" spans="1:6" x14ac:dyDescent="0.2">
      <c r="A637" s="31"/>
      <c r="B637" s="90">
        <v>382</v>
      </c>
      <c r="C637" s="35" t="s">
        <v>70</v>
      </c>
      <c r="D637" s="35"/>
      <c r="E637" s="36">
        <v>382</v>
      </c>
      <c r="F637" s="126"/>
    </row>
    <row r="638" spans="1:6" x14ac:dyDescent="0.2">
      <c r="A638" s="31"/>
      <c r="B638" s="90">
        <v>400</v>
      </c>
      <c r="C638" s="35" t="s">
        <v>20</v>
      </c>
      <c r="D638" s="35"/>
      <c r="E638" s="36">
        <v>400</v>
      </c>
      <c r="F638" s="126"/>
    </row>
    <row r="639" spans="1:6" x14ac:dyDescent="0.2">
      <c r="A639" s="31"/>
      <c r="B639" s="32">
        <v>425</v>
      </c>
      <c r="C639" s="31" t="s">
        <v>1288</v>
      </c>
      <c r="D639" s="31"/>
      <c r="E639" s="31">
        <v>425</v>
      </c>
      <c r="F639" s="127"/>
    </row>
    <row r="640" spans="1:6" x14ac:dyDescent="0.2">
      <c r="A640" s="31"/>
      <c r="B640" s="90">
        <v>500</v>
      </c>
      <c r="C640" s="35" t="s">
        <v>73</v>
      </c>
      <c r="D640" s="35"/>
      <c r="E640" s="36">
        <v>500</v>
      </c>
      <c r="F640" s="126"/>
    </row>
    <row r="641" spans="1:6" x14ac:dyDescent="0.2">
      <c r="A641" s="31"/>
      <c r="B641" s="90">
        <v>600</v>
      </c>
      <c r="C641" s="35" t="s">
        <v>21</v>
      </c>
      <c r="D641" s="35"/>
      <c r="E641" s="36">
        <v>600</v>
      </c>
      <c r="F641" s="126"/>
    </row>
    <row r="642" spans="1:6" x14ac:dyDescent="0.2">
      <c r="A642" s="31"/>
      <c r="B642" s="90"/>
      <c r="C642" s="35"/>
      <c r="D642" s="35"/>
      <c r="E642" s="36"/>
      <c r="F642" s="128"/>
    </row>
    <row r="643" spans="1:6" ht="15" thickBot="1" x14ac:dyDescent="0.25">
      <c r="A643" s="31"/>
      <c r="B643" s="89">
        <v>4330</v>
      </c>
      <c r="C643" s="49" t="s">
        <v>1592</v>
      </c>
      <c r="D643" s="37"/>
      <c r="E643" s="39">
        <v>4330</v>
      </c>
      <c r="F643" s="133">
        <f>SUM(F633:F641)</f>
        <v>0</v>
      </c>
    </row>
    <row r="644" spans="1:6" ht="15.75" thickTop="1" x14ac:dyDescent="0.25">
      <c r="A644" s="31"/>
      <c r="B644" s="89"/>
      <c r="C644" s="49" t="s">
        <v>48</v>
      </c>
      <c r="D644" s="37"/>
      <c r="E644" s="39"/>
      <c r="F644" s="135"/>
    </row>
    <row r="645" spans="1:6" x14ac:dyDescent="0.2">
      <c r="A645" s="31"/>
      <c r="B645" s="96"/>
      <c r="C645" s="51"/>
      <c r="D645" s="37"/>
      <c r="E645" s="44"/>
      <c r="F645" s="136"/>
    </row>
    <row r="646" spans="1:6" ht="15" x14ac:dyDescent="0.25">
      <c r="A646" s="31"/>
      <c r="B646" s="92">
        <v>4402</v>
      </c>
      <c r="C646" s="33" t="s">
        <v>95</v>
      </c>
      <c r="D646" s="33"/>
      <c r="E646" s="34"/>
      <c r="F646" s="128"/>
    </row>
    <row r="647" spans="1:6" ht="15" x14ac:dyDescent="0.25">
      <c r="A647" s="31"/>
      <c r="B647" s="92"/>
      <c r="C647" s="33"/>
      <c r="D647" s="33"/>
      <c r="E647" s="34"/>
      <c r="F647" s="135"/>
    </row>
    <row r="648" spans="1:6" x14ac:dyDescent="0.2">
      <c r="A648" s="31"/>
      <c r="B648" s="89" t="s">
        <v>1523</v>
      </c>
      <c r="C648" s="37" t="s">
        <v>1524</v>
      </c>
      <c r="D648" s="38"/>
      <c r="E648" s="36"/>
      <c r="F648" s="128"/>
    </row>
    <row r="649" spans="1:6" x14ac:dyDescent="0.2">
      <c r="A649" s="31"/>
      <c r="B649" s="90">
        <v>100</v>
      </c>
      <c r="C649" s="35" t="s">
        <v>47</v>
      </c>
      <c r="D649" s="35"/>
      <c r="E649" s="36">
        <v>100</v>
      </c>
      <c r="F649" s="126"/>
    </row>
    <row r="650" spans="1:6" x14ac:dyDescent="0.2">
      <c r="A650" s="31"/>
      <c r="B650" s="90">
        <v>130</v>
      </c>
      <c r="C650" s="35" t="s">
        <v>89</v>
      </c>
      <c r="D650" s="35"/>
      <c r="E650" s="36">
        <v>130</v>
      </c>
      <c r="F650" s="127"/>
    </row>
    <row r="651" spans="1:6" x14ac:dyDescent="0.2">
      <c r="A651" s="31"/>
      <c r="B651" s="90">
        <v>200</v>
      </c>
      <c r="C651" s="35" t="s">
        <v>18</v>
      </c>
      <c r="D651" s="35"/>
      <c r="E651" s="36">
        <v>200</v>
      </c>
      <c r="F651" s="126"/>
    </row>
    <row r="652" spans="1:6" x14ac:dyDescent="0.2">
      <c r="A652" s="31"/>
      <c r="B652" s="90">
        <v>300</v>
      </c>
      <c r="C652" s="35" t="s">
        <v>19</v>
      </c>
      <c r="D652" s="35"/>
      <c r="E652" s="36">
        <v>300</v>
      </c>
      <c r="F652" s="126"/>
    </row>
    <row r="653" spans="1:6" x14ac:dyDescent="0.2">
      <c r="A653" s="31"/>
      <c r="B653" s="90">
        <v>382</v>
      </c>
      <c r="C653" s="35" t="s">
        <v>70</v>
      </c>
      <c r="D653" s="35"/>
      <c r="E653" s="36">
        <v>382</v>
      </c>
      <c r="F653" s="126"/>
    </row>
    <row r="654" spans="1:6" x14ac:dyDescent="0.2">
      <c r="A654" s="31"/>
      <c r="B654" s="90">
        <v>400</v>
      </c>
      <c r="C654" s="35" t="s">
        <v>20</v>
      </c>
      <c r="D654" s="35"/>
      <c r="E654" s="36">
        <v>400</v>
      </c>
      <c r="F654" s="126"/>
    </row>
    <row r="655" spans="1:6" x14ac:dyDescent="0.2">
      <c r="A655" s="31"/>
      <c r="B655" s="32">
        <v>425</v>
      </c>
      <c r="C655" s="31" t="s">
        <v>1288</v>
      </c>
      <c r="D655" s="31"/>
      <c r="E655" s="31">
        <v>425</v>
      </c>
      <c r="F655" s="127"/>
    </row>
    <row r="656" spans="1:6" x14ac:dyDescent="0.2">
      <c r="A656" s="31"/>
      <c r="B656" s="90">
        <v>500</v>
      </c>
      <c r="C656" s="35" t="s">
        <v>73</v>
      </c>
      <c r="D656" s="35"/>
      <c r="E656" s="36">
        <v>500</v>
      </c>
      <c r="F656" s="126"/>
    </row>
    <row r="657" spans="1:6" x14ac:dyDescent="0.2">
      <c r="A657" s="31"/>
      <c r="B657" s="90">
        <v>600</v>
      </c>
      <c r="C657" s="35" t="s">
        <v>21</v>
      </c>
      <c r="D657" s="35"/>
      <c r="E657" s="36">
        <v>600</v>
      </c>
      <c r="F657" s="126"/>
    </row>
    <row r="658" spans="1:6" x14ac:dyDescent="0.2">
      <c r="A658" s="31"/>
      <c r="B658" s="90"/>
      <c r="C658" s="35"/>
      <c r="D658" s="35"/>
      <c r="E658" s="36"/>
      <c r="F658" s="128"/>
    </row>
    <row r="659" spans="1:6" ht="15" thickBot="1" x14ac:dyDescent="0.25">
      <c r="A659" s="31"/>
      <c r="B659" s="89">
        <v>4402</v>
      </c>
      <c r="C659" s="49" t="s">
        <v>96</v>
      </c>
      <c r="D659" s="37"/>
      <c r="E659" s="39">
        <v>4402</v>
      </c>
      <c r="F659" s="133">
        <f>SUM(F649:F657)</f>
        <v>0</v>
      </c>
    </row>
    <row r="660" spans="1:6" ht="15.75" thickTop="1" x14ac:dyDescent="0.25">
      <c r="A660" s="31"/>
      <c r="B660" s="89"/>
      <c r="C660" s="107" t="s">
        <v>48</v>
      </c>
      <c r="D660" s="37"/>
      <c r="E660" s="39"/>
      <c r="F660" s="135"/>
    </row>
    <row r="661" spans="1:6" x14ac:dyDescent="0.2">
      <c r="A661" s="31"/>
      <c r="B661" s="89"/>
      <c r="C661" s="109"/>
      <c r="D661" s="37"/>
      <c r="E661" s="39"/>
      <c r="F661" s="136"/>
    </row>
    <row r="662" spans="1:6" ht="15" x14ac:dyDescent="0.25">
      <c r="A662" s="31"/>
      <c r="B662" s="92">
        <v>4403</v>
      </c>
      <c r="C662" s="33" t="s">
        <v>97</v>
      </c>
      <c r="D662" s="33"/>
      <c r="E662" s="34"/>
      <c r="F662" s="128"/>
    </row>
    <row r="663" spans="1:6" ht="15" x14ac:dyDescent="0.25">
      <c r="A663" s="31"/>
      <c r="B663" s="92"/>
      <c r="C663" s="33"/>
      <c r="D663" s="33"/>
      <c r="E663" s="34"/>
      <c r="F663" s="135"/>
    </row>
    <row r="664" spans="1:6" x14ac:dyDescent="0.2">
      <c r="A664" s="31"/>
      <c r="B664" s="89" t="s">
        <v>1523</v>
      </c>
      <c r="C664" s="37" t="s">
        <v>1524</v>
      </c>
      <c r="D664" s="38"/>
      <c r="E664" s="36"/>
      <c r="F664" s="128"/>
    </row>
    <row r="665" spans="1:6" x14ac:dyDescent="0.2">
      <c r="A665" s="31"/>
      <c r="B665" s="90">
        <v>100</v>
      </c>
      <c r="C665" s="35" t="s">
        <v>47</v>
      </c>
      <c r="D665" s="35"/>
      <c r="E665" s="36">
        <v>100</v>
      </c>
      <c r="F665" s="126"/>
    </row>
    <row r="666" spans="1:6" x14ac:dyDescent="0.2">
      <c r="A666" s="31"/>
      <c r="B666" s="90">
        <v>130</v>
      </c>
      <c r="C666" s="35" t="s">
        <v>89</v>
      </c>
      <c r="D666" s="35"/>
      <c r="E666" s="36">
        <v>130</v>
      </c>
      <c r="F666" s="127"/>
    </row>
    <row r="667" spans="1:6" x14ac:dyDescent="0.2">
      <c r="A667" s="31"/>
      <c r="B667" s="90">
        <v>200</v>
      </c>
      <c r="C667" s="35" t="s">
        <v>18</v>
      </c>
      <c r="D667" s="35"/>
      <c r="E667" s="36">
        <v>200</v>
      </c>
      <c r="F667" s="126"/>
    </row>
    <row r="668" spans="1:6" x14ac:dyDescent="0.2">
      <c r="A668" s="31"/>
      <c r="B668" s="90">
        <v>300</v>
      </c>
      <c r="C668" s="35" t="s">
        <v>19</v>
      </c>
      <c r="D668" s="35"/>
      <c r="E668" s="36">
        <v>300</v>
      </c>
      <c r="F668" s="126"/>
    </row>
    <row r="669" spans="1:6" x14ac:dyDescent="0.2">
      <c r="A669" s="31"/>
      <c r="B669" s="90">
        <v>382</v>
      </c>
      <c r="C669" s="35" t="s">
        <v>70</v>
      </c>
      <c r="D669" s="35"/>
      <c r="E669" s="36">
        <v>382</v>
      </c>
      <c r="F669" s="126"/>
    </row>
    <row r="670" spans="1:6" x14ac:dyDescent="0.2">
      <c r="A670" s="31"/>
      <c r="B670" s="90">
        <v>400</v>
      </c>
      <c r="C670" s="35" t="s">
        <v>20</v>
      </c>
      <c r="D670" s="35"/>
      <c r="E670" s="36">
        <v>400</v>
      </c>
      <c r="F670" s="126"/>
    </row>
    <row r="671" spans="1:6" x14ac:dyDescent="0.2">
      <c r="A671" s="31"/>
      <c r="B671" s="32">
        <v>425</v>
      </c>
      <c r="C671" s="31" t="s">
        <v>1288</v>
      </c>
      <c r="D671" s="31"/>
      <c r="E671" s="31">
        <v>425</v>
      </c>
      <c r="F671" s="127"/>
    </row>
    <row r="672" spans="1:6" x14ac:dyDescent="0.2">
      <c r="A672" s="31"/>
      <c r="B672" s="90">
        <v>500</v>
      </c>
      <c r="C672" s="35" t="s">
        <v>73</v>
      </c>
      <c r="D672" s="35"/>
      <c r="E672" s="36">
        <v>500</v>
      </c>
      <c r="F672" s="126"/>
    </row>
    <row r="673" spans="1:6" x14ac:dyDescent="0.2">
      <c r="A673" s="31"/>
      <c r="B673" s="90">
        <v>600</v>
      </c>
      <c r="C673" s="35" t="s">
        <v>21</v>
      </c>
      <c r="D673" s="35"/>
      <c r="E673" s="36">
        <v>600</v>
      </c>
      <c r="F673" s="126"/>
    </row>
    <row r="674" spans="1:6" x14ac:dyDescent="0.2">
      <c r="A674" s="31"/>
      <c r="B674" s="90"/>
      <c r="C674" s="35"/>
      <c r="D674" s="35"/>
      <c r="E674" s="36"/>
      <c r="F674" s="128"/>
    </row>
    <row r="675" spans="1:6" ht="15" thickBot="1" x14ac:dyDescent="0.25">
      <c r="A675" s="31"/>
      <c r="B675" s="89">
        <v>4403</v>
      </c>
      <c r="C675" s="49" t="s">
        <v>98</v>
      </c>
      <c r="D675" s="37"/>
      <c r="E675" s="39">
        <v>4403</v>
      </c>
      <c r="F675" s="133">
        <f>SUM(F665:F673)</f>
        <v>0</v>
      </c>
    </row>
    <row r="676" spans="1:6" ht="15.75" thickTop="1" x14ac:dyDescent="0.25">
      <c r="A676" s="31"/>
      <c r="B676" s="89"/>
      <c r="C676" s="107" t="s">
        <v>48</v>
      </c>
      <c r="D676" s="37"/>
      <c r="E676" s="39"/>
      <c r="F676" s="135"/>
    </row>
    <row r="677" spans="1:6" x14ac:dyDescent="0.2">
      <c r="A677" s="31"/>
      <c r="B677" s="96"/>
      <c r="C677" s="103"/>
      <c r="D677" s="43"/>
      <c r="E677" s="44"/>
      <c r="F677" s="136"/>
    </row>
    <row r="678" spans="1:6" ht="15" x14ac:dyDescent="0.25">
      <c r="A678" s="31"/>
      <c r="B678" s="92">
        <v>4404</v>
      </c>
      <c r="C678" s="33" t="s">
        <v>1290</v>
      </c>
      <c r="D678" s="33"/>
      <c r="E678" s="34"/>
      <c r="F678" s="128"/>
    </row>
    <row r="679" spans="1:6" ht="15" x14ac:dyDescent="0.25">
      <c r="A679" s="31"/>
      <c r="B679" s="89"/>
      <c r="C679" s="107"/>
      <c r="D679" s="37"/>
      <c r="E679" s="39"/>
      <c r="F679" s="135"/>
    </row>
    <row r="680" spans="1:6" x14ac:dyDescent="0.2">
      <c r="A680" s="31"/>
      <c r="B680" s="89" t="s">
        <v>1523</v>
      </c>
      <c r="C680" s="37" t="s">
        <v>1524</v>
      </c>
      <c r="D680" s="38"/>
      <c r="E680" s="36"/>
      <c r="F680" s="128"/>
    </row>
    <row r="681" spans="1:6" x14ac:dyDescent="0.2">
      <c r="A681" s="31"/>
      <c r="B681" s="90">
        <v>100</v>
      </c>
      <c r="C681" s="35" t="s">
        <v>47</v>
      </c>
      <c r="D681" s="35"/>
      <c r="E681" s="36">
        <v>100</v>
      </c>
      <c r="F681" s="126"/>
    </row>
    <row r="682" spans="1:6" x14ac:dyDescent="0.2">
      <c r="A682" s="31"/>
      <c r="B682" s="90">
        <v>130</v>
      </c>
      <c r="C682" s="35" t="s">
        <v>89</v>
      </c>
      <c r="D682" s="35"/>
      <c r="E682" s="36">
        <v>130</v>
      </c>
      <c r="F682" s="127"/>
    </row>
    <row r="683" spans="1:6" x14ac:dyDescent="0.2">
      <c r="A683" s="31"/>
      <c r="B683" s="90">
        <v>200</v>
      </c>
      <c r="C683" s="35" t="s">
        <v>18</v>
      </c>
      <c r="D683" s="35"/>
      <c r="E683" s="36">
        <v>200</v>
      </c>
      <c r="F683" s="126"/>
    </row>
    <row r="684" spans="1:6" x14ac:dyDescent="0.2">
      <c r="A684" s="31"/>
      <c r="B684" s="90">
        <v>300</v>
      </c>
      <c r="C684" s="35" t="s">
        <v>19</v>
      </c>
      <c r="D684" s="35"/>
      <c r="E684" s="36">
        <v>300</v>
      </c>
      <c r="F684" s="126"/>
    </row>
    <row r="685" spans="1:6" x14ac:dyDescent="0.2">
      <c r="A685" s="31"/>
      <c r="B685" s="90">
        <v>382</v>
      </c>
      <c r="C685" s="35" t="s">
        <v>70</v>
      </c>
      <c r="D685" s="35"/>
      <c r="E685" s="36">
        <v>382</v>
      </c>
      <c r="F685" s="126"/>
    </row>
    <row r="686" spans="1:6" x14ac:dyDescent="0.2">
      <c r="A686" s="31"/>
      <c r="B686" s="90">
        <v>400</v>
      </c>
      <c r="C686" s="35" t="s">
        <v>20</v>
      </c>
      <c r="D686" s="35"/>
      <c r="E686" s="36">
        <v>400</v>
      </c>
      <c r="F686" s="126"/>
    </row>
    <row r="687" spans="1:6" x14ac:dyDescent="0.2">
      <c r="A687" s="31"/>
      <c r="B687" s="32">
        <v>425</v>
      </c>
      <c r="C687" s="31" t="s">
        <v>1288</v>
      </c>
      <c r="D687" s="31"/>
      <c r="E687" s="31">
        <v>425</v>
      </c>
      <c r="F687" s="127"/>
    </row>
    <row r="688" spans="1:6" x14ac:dyDescent="0.2">
      <c r="A688" s="31"/>
      <c r="B688" s="90">
        <v>500</v>
      </c>
      <c r="C688" s="35" t="s">
        <v>73</v>
      </c>
      <c r="D688" s="35"/>
      <c r="E688" s="36">
        <v>500</v>
      </c>
      <c r="F688" s="126"/>
    </row>
    <row r="689" spans="1:6" x14ac:dyDescent="0.2">
      <c r="A689" s="31"/>
      <c r="B689" s="90">
        <v>600</v>
      </c>
      <c r="C689" s="35" t="s">
        <v>21</v>
      </c>
      <c r="D689" s="35"/>
      <c r="E689" s="36">
        <v>600</v>
      </c>
      <c r="F689" s="126"/>
    </row>
    <row r="690" spans="1:6" x14ac:dyDescent="0.2">
      <c r="A690" s="31"/>
      <c r="B690" s="90"/>
      <c r="C690" s="35"/>
      <c r="D690" s="35"/>
      <c r="E690" s="36"/>
      <c r="F690" s="128"/>
    </row>
    <row r="691" spans="1:6" ht="15" thickBot="1" x14ac:dyDescent="0.25">
      <c r="A691" s="31"/>
      <c r="B691" s="89">
        <v>4404</v>
      </c>
      <c r="C691" s="49" t="s">
        <v>99</v>
      </c>
      <c r="D691" s="37"/>
      <c r="E691" s="39">
        <v>4404</v>
      </c>
      <c r="F691" s="133">
        <f>SUM(F681:F689)</f>
        <v>0</v>
      </c>
    </row>
    <row r="692" spans="1:6" ht="15.75" thickTop="1" x14ac:dyDescent="0.25">
      <c r="A692" s="31"/>
      <c r="B692" s="89"/>
      <c r="C692" s="107" t="s">
        <v>48</v>
      </c>
      <c r="D692" s="37"/>
      <c r="E692" s="39"/>
      <c r="F692" s="135"/>
    </row>
    <row r="693" spans="1:6" x14ac:dyDescent="0.2">
      <c r="A693" s="31"/>
      <c r="B693" s="89"/>
      <c r="C693" s="109"/>
      <c r="D693" s="37"/>
      <c r="E693" s="39"/>
      <c r="F693" s="136"/>
    </row>
    <row r="694" spans="1:6" ht="15" x14ac:dyDescent="0.25">
      <c r="A694" s="31"/>
      <c r="B694" s="92">
        <v>4406</v>
      </c>
      <c r="C694" s="33" t="s">
        <v>100</v>
      </c>
      <c r="D694" s="33"/>
      <c r="E694" s="34"/>
      <c r="F694" s="128"/>
    </row>
    <row r="695" spans="1:6" ht="15" x14ac:dyDescent="0.25">
      <c r="A695" s="31"/>
      <c r="B695" s="92"/>
      <c r="C695" s="33"/>
      <c r="D695" s="33"/>
      <c r="E695" s="34"/>
      <c r="F695" s="135"/>
    </row>
    <row r="696" spans="1:6" x14ac:dyDescent="0.2">
      <c r="A696" s="31"/>
      <c r="B696" s="89" t="s">
        <v>1523</v>
      </c>
      <c r="C696" s="37" t="s">
        <v>1524</v>
      </c>
      <c r="D696" s="38"/>
      <c r="E696" s="36"/>
      <c r="F696" s="128"/>
    </row>
    <row r="697" spans="1:6" x14ac:dyDescent="0.2">
      <c r="A697" s="31"/>
      <c r="B697" s="90">
        <v>100</v>
      </c>
      <c r="C697" s="35" t="s">
        <v>47</v>
      </c>
      <c r="D697" s="35"/>
      <c r="E697" s="36">
        <v>100</v>
      </c>
      <c r="F697" s="126"/>
    </row>
    <row r="698" spans="1:6" x14ac:dyDescent="0.2">
      <c r="A698" s="31"/>
      <c r="B698" s="90">
        <v>130</v>
      </c>
      <c r="C698" s="35" t="s">
        <v>89</v>
      </c>
      <c r="D698" s="35"/>
      <c r="E698" s="36">
        <v>130</v>
      </c>
      <c r="F698" s="127"/>
    </row>
    <row r="699" spans="1:6" x14ac:dyDescent="0.2">
      <c r="A699" s="31"/>
      <c r="B699" s="90">
        <v>200</v>
      </c>
      <c r="C699" s="35" t="s">
        <v>18</v>
      </c>
      <c r="D699" s="35"/>
      <c r="E699" s="36">
        <v>200</v>
      </c>
      <c r="F699" s="126"/>
    </row>
    <row r="700" spans="1:6" x14ac:dyDescent="0.2">
      <c r="A700" s="31"/>
      <c r="B700" s="90">
        <v>300</v>
      </c>
      <c r="C700" s="35" t="s">
        <v>19</v>
      </c>
      <c r="D700" s="35"/>
      <c r="E700" s="36">
        <v>300</v>
      </c>
      <c r="F700" s="126"/>
    </row>
    <row r="701" spans="1:6" x14ac:dyDescent="0.2">
      <c r="A701" s="31"/>
      <c r="B701" s="90">
        <v>382</v>
      </c>
      <c r="C701" s="35" t="s">
        <v>70</v>
      </c>
      <c r="D701" s="35"/>
      <c r="E701" s="36">
        <v>382</v>
      </c>
      <c r="F701" s="126"/>
    </row>
    <row r="702" spans="1:6" x14ac:dyDescent="0.2">
      <c r="A702" s="31"/>
      <c r="B702" s="90">
        <v>400</v>
      </c>
      <c r="C702" s="35" t="s">
        <v>20</v>
      </c>
      <c r="D702" s="35"/>
      <c r="E702" s="36">
        <v>400</v>
      </c>
      <c r="F702" s="126"/>
    </row>
    <row r="703" spans="1:6" x14ac:dyDescent="0.2">
      <c r="A703" s="31"/>
      <c r="B703" s="32">
        <v>425</v>
      </c>
      <c r="C703" s="31" t="s">
        <v>1288</v>
      </c>
      <c r="D703" s="31"/>
      <c r="E703" s="31">
        <v>425</v>
      </c>
      <c r="F703" s="127"/>
    </row>
    <row r="704" spans="1:6" x14ac:dyDescent="0.2">
      <c r="A704" s="31"/>
      <c r="B704" s="90">
        <v>500</v>
      </c>
      <c r="C704" s="35" t="s">
        <v>73</v>
      </c>
      <c r="D704" s="35"/>
      <c r="E704" s="36">
        <v>500</v>
      </c>
      <c r="F704" s="126"/>
    </row>
    <row r="705" spans="1:6" x14ac:dyDescent="0.2">
      <c r="A705" s="31"/>
      <c r="B705" s="90">
        <v>600</v>
      </c>
      <c r="C705" s="35" t="s">
        <v>21</v>
      </c>
      <c r="D705" s="35"/>
      <c r="E705" s="36">
        <v>600</v>
      </c>
      <c r="F705" s="126"/>
    </row>
    <row r="706" spans="1:6" x14ac:dyDescent="0.2">
      <c r="A706" s="31"/>
      <c r="B706" s="90"/>
      <c r="C706" s="35"/>
      <c r="D706" s="35"/>
      <c r="E706" s="36"/>
      <c r="F706" s="128"/>
    </row>
    <row r="707" spans="1:6" ht="15" thickBot="1" x14ac:dyDescent="0.25">
      <c r="A707" s="31"/>
      <c r="B707" s="89">
        <v>4406</v>
      </c>
      <c r="C707" s="49" t="s">
        <v>1593</v>
      </c>
      <c r="D707" s="37"/>
      <c r="E707" s="39">
        <v>4406</v>
      </c>
      <c r="F707" s="133">
        <f>SUM(F697:F705)</f>
        <v>0</v>
      </c>
    </row>
    <row r="708" spans="1:6" ht="15" thickTop="1" x14ac:dyDescent="0.2">
      <c r="A708" s="31"/>
      <c r="B708" s="89"/>
      <c r="C708" s="107"/>
      <c r="D708" s="37"/>
      <c r="E708" s="39"/>
      <c r="F708" s="131"/>
    </row>
    <row r="709" spans="1:6" ht="15" x14ac:dyDescent="0.25">
      <c r="A709" s="31"/>
      <c r="B709" s="92">
        <v>4407</v>
      </c>
      <c r="C709" s="33" t="s">
        <v>138</v>
      </c>
      <c r="D709" s="33"/>
      <c r="E709" s="34"/>
      <c r="F709" s="128"/>
    </row>
    <row r="710" spans="1:6" ht="15" x14ac:dyDescent="0.25">
      <c r="A710" s="31"/>
      <c r="B710" s="89"/>
      <c r="C710" s="107"/>
      <c r="D710" s="37"/>
      <c r="E710" s="39"/>
      <c r="F710" s="135"/>
    </row>
    <row r="711" spans="1:6" x14ac:dyDescent="0.2">
      <c r="A711" s="31"/>
      <c r="B711" s="89" t="s">
        <v>1523</v>
      </c>
      <c r="C711" s="37" t="s">
        <v>1524</v>
      </c>
      <c r="D711" s="38"/>
      <c r="E711" s="36"/>
      <c r="F711" s="128"/>
    </row>
    <row r="712" spans="1:6" x14ac:dyDescent="0.2">
      <c r="A712" s="31"/>
      <c r="B712" s="90">
        <v>100</v>
      </c>
      <c r="C712" s="35" t="s">
        <v>47</v>
      </c>
      <c r="D712" s="35"/>
      <c r="E712" s="36">
        <v>100</v>
      </c>
      <c r="F712" s="126"/>
    </row>
    <row r="713" spans="1:6" x14ac:dyDescent="0.2">
      <c r="A713" s="31"/>
      <c r="B713" s="90">
        <v>130</v>
      </c>
      <c r="C713" s="35" t="s">
        <v>89</v>
      </c>
      <c r="D713" s="35"/>
      <c r="E713" s="36">
        <v>130</v>
      </c>
      <c r="F713" s="127"/>
    </row>
    <row r="714" spans="1:6" x14ac:dyDescent="0.2">
      <c r="A714" s="31"/>
      <c r="B714" s="90">
        <v>200</v>
      </c>
      <c r="C714" s="35" t="s">
        <v>18</v>
      </c>
      <c r="D714" s="35"/>
      <c r="E714" s="36">
        <v>200</v>
      </c>
      <c r="F714" s="126"/>
    </row>
    <row r="715" spans="1:6" x14ac:dyDescent="0.2">
      <c r="A715" s="31"/>
      <c r="B715" s="90">
        <v>300</v>
      </c>
      <c r="C715" s="35" t="s">
        <v>19</v>
      </c>
      <c r="D715" s="35"/>
      <c r="E715" s="36">
        <v>300</v>
      </c>
      <c r="F715" s="126"/>
    </row>
    <row r="716" spans="1:6" x14ac:dyDescent="0.2">
      <c r="A716" s="31"/>
      <c r="B716" s="90">
        <v>382</v>
      </c>
      <c r="C716" s="35" t="s">
        <v>70</v>
      </c>
      <c r="D716" s="35"/>
      <c r="E716" s="36">
        <v>382</v>
      </c>
      <c r="F716" s="126"/>
    </row>
    <row r="717" spans="1:6" x14ac:dyDescent="0.2">
      <c r="A717" s="31"/>
      <c r="B717" s="90">
        <v>400</v>
      </c>
      <c r="C717" s="35" t="s">
        <v>20</v>
      </c>
      <c r="D717" s="35"/>
      <c r="E717" s="36">
        <v>400</v>
      </c>
      <c r="F717" s="126"/>
    </row>
    <row r="718" spans="1:6" x14ac:dyDescent="0.2">
      <c r="A718" s="31"/>
      <c r="B718" s="32">
        <v>425</v>
      </c>
      <c r="C718" s="31" t="s">
        <v>1288</v>
      </c>
      <c r="D718" s="31"/>
      <c r="E718" s="31">
        <v>425</v>
      </c>
      <c r="F718" s="127"/>
    </row>
    <row r="719" spans="1:6" x14ac:dyDescent="0.2">
      <c r="A719" s="31"/>
      <c r="B719" s="90">
        <v>500</v>
      </c>
      <c r="C719" s="35" t="s">
        <v>73</v>
      </c>
      <c r="D719" s="35"/>
      <c r="E719" s="36">
        <v>500</v>
      </c>
      <c r="F719" s="126"/>
    </row>
    <row r="720" spans="1:6" x14ac:dyDescent="0.2">
      <c r="A720" s="31"/>
      <c r="B720" s="90">
        <v>600</v>
      </c>
      <c r="C720" s="35" t="s">
        <v>21</v>
      </c>
      <c r="D720" s="35"/>
      <c r="E720" s="36">
        <v>600</v>
      </c>
      <c r="F720" s="126"/>
    </row>
    <row r="721" spans="1:6" x14ac:dyDescent="0.2">
      <c r="A721" s="31"/>
      <c r="B721" s="90"/>
      <c r="C721" s="35"/>
      <c r="D721" s="35"/>
      <c r="E721" s="36"/>
      <c r="F721" s="128"/>
    </row>
    <row r="722" spans="1:6" ht="15" thickBot="1" x14ac:dyDescent="0.25">
      <c r="A722" s="31"/>
      <c r="B722" s="89">
        <v>4407</v>
      </c>
      <c r="C722" s="49" t="s">
        <v>1594</v>
      </c>
      <c r="D722" s="37"/>
      <c r="E722" s="39">
        <v>4407</v>
      </c>
      <c r="F722" s="133">
        <f>SUM(F712:F720)</f>
        <v>0</v>
      </c>
    </row>
    <row r="723" spans="1:6" ht="15" thickTop="1" x14ac:dyDescent="0.2">
      <c r="A723" s="31"/>
      <c r="B723" s="89"/>
      <c r="C723" s="49" t="s">
        <v>48</v>
      </c>
      <c r="D723" s="37"/>
      <c r="E723" s="39"/>
      <c r="F723" s="128"/>
    </row>
    <row r="724" spans="1:6" x14ac:dyDescent="0.2">
      <c r="A724" s="31"/>
      <c r="B724" s="89"/>
      <c r="C724" s="109"/>
      <c r="D724" s="37"/>
      <c r="E724" s="39"/>
      <c r="F724" s="136"/>
    </row>
    <row r="725" spans="1:6" ht="15" x14ac:dyDescent="0.25">
      <c r="A725" s="31"/>
      <c r="B725" s="104">
        <v>4410</v>
      </c>
      <c r="C725" s="97" t="s">
        <v>728</v>
      </c>
      <c r="D725" s="97"/>
      <c r="E725" s="110"/>
      <c r="F725" s="131"/>
    </row>
    <row r="726" spans="1:6" ht="15" x14ac:dyDescent="0.25">
      <c r="A726" s="31"/>
      <c r="B726" s="89"/>
      <c r="C726" s="107"/>
      <c r="D726" s="37"/>
      <c r="E726" s="39"/>
      <c r="F726" s="134"/>
    </row>
    <row r="727" spans="1:6" x14ac:dyDescent="0.2">
      <c r="A727" s="31"/>
      <c r="B727" s="89" t="s">
        <v>1523</v>
      </c>
      <c r="C727" s="37" t="s">
        <v>1524</v>
      </c>
      <c r="D727" s="38"/>
      <c r="E727" s="36"/>
      <c r="F727" s="128"/>
    </row>
    <row r="728" spans="1:6" x14ac:dyDescent="0.2">
      <c r="A728" s="31"/>
      <c r="B728" s="90">
        <v>100</v>
      </c>
      <c r="C728" s="35" t="s">
        <v>47</v>
      </c>
      <c r="D728" s="35"/>
      <c r="E728" s="36">
        <v>100</v>
      </c>
      <c r="F728" s="126"/>
    </row>
    <row r="729" spans="1:6" x14ac:dyDescent="0.2">
      <c r="A729" s="31"/>
      <c r="B729" s="90">
        <v>130</v>
      </c>
      <c r="C729" s="35" t="s">
        <v>89</v>
      </c>
      <c r="D729" s="35"/>
      <c r="E729" s="36">
        <v>130</v>
      </c>
      <c r="F729" s="127"/>
    </row>
    <row r="730" spans="1:6" x14ac:dyDescent="0.2">
      <c r="A730" s="31"/>
      <c r="B730" s="90">
        <v>200</v>
      </c>
      <c r="C730" s="35" t="s">
        <v>18</v>
      </c>
      <c r="D730" s="35"/>
      <c r="E730" s="36">
        <v>200</v>
      </c>
      <c r="F730" s="126"/>
    </row>
    <row r="731" spans="1:6" x14ac:dyDescent="0.2">
      <c r="A731" s="31"/>
      <c r="B731" s="90">
        <v>300</v>
      </c>
      <c r="C731" s="35" t="s">
        <v>19</v>
      </c>
      <c r="D731" s="35"/>
      <c r="E731" s="36">
        <v>300</v>
      </c>
      <c r="F731" s="126"/>
    </row>
    <row r="732" spans="1:6" x14ac:dyDescent="0.2">
      <c r="A732" s="31"/>
      <c r="B732" s="90">
        <v>382</v>
      </c>
      <c r="C732" s="35" t="s">
        <v>70</v>
      </c>
      <c r="D732" s="35"/>
      <c r="E732" s="36">
        <v>382</v>
      </c>
      <c r="F732" s="126"/>
    </row>
    <row r="733" spans="1:6" x14ac:dyDescent="0.2">
      <c r="A733" s="31"/>
      <c r="B733" s="90">
        <v>400</v>
      </c>
      <c r="C733" s="35" t="s">
        <v>20</v>
      </c>
      <c r="D733" s="35"/>
      <c r="E733" s="36">
        <v>400</v>
      </c>
      <c r="F733" s="126"/>
    </row>
    <row r="734" spans="1:6" x14ac:dyDescent="0.2">
      <c r="A734" s="31"/>
      <c r="B734" s="32">
        <v>425</v>
      </c>
      <c r="C734" s="31" t="s">
        <v>1288</v>
      </c>
      <c r="D734" s="31"/>
      <c r="E734" s="31">
        <v>425</v>
      </c>
      <c r="F734" s="127"/>
    </row>
    <row r="735" spans="1:6" x14ac:dyDescent="0.2">
      <c r="A735" s="31"/>
      <c r="B735" s="90">
        <v>500</v>
      </c>
      <c r="C735" s="35" t="s">
        <v>73</v>
      </c>
      <c r="D735" s="35"/>
      <c r="E735" s="36">
        <v>500</v>
      </c>
      <c r="F735" s="126"/>
    </row>
    <row r="736" spans="1:6" x14ac:dyDescent="0.2">
      <c r="A736" s="31"/>
      <c r="B736" s="90">
        <v>600</v>
      </c>
      <c r="C736" s="35" t="s">
        <v>21</v>
      </c>
      <c r="D736" s="35"/>
      <c r="E736" s="36">
        <v>600</v>
      </c>
      <c r="F736" s="126"/>
    </row>
    <row r="737" spans="1:6" x14ac:dyDescent="0.2">
      <c r="A737" s="31"/>
      <c r="B737" s="90"/>
      <c r="C737" s="35"/>
      <c r="D737" s="35"/>
      <c r="E737" s="36"/>
      <c r="F737" s="128"/>
    </row>
    <row r="738" spans="1:6" ht="15" thickBot="1" x14ac:dyDescent="0.25">
      <c r="A738" s="31"/>
      <c r="B738" s="89">
        <v>4410</v>
      </c>
      <c r="C738" s="49" t="s">
        <v>1595</v>
      </c>
      <c r="D738" s="37"/>
      <c r="E738" s="39">
        <v>4410</v>
      </c>
      <c r="F738" s="133">
        <f>SUM(F728:F736)</f>
        <v>0</v>
      </c>
    </row>
    <row r="739" spans="1:6" ht="15" thickTop="1" x14ac:dyDescent="0.2">
      <c r="A739" s="31"/>
      <c r="B739" s="96"/>
      <c r="C739" s="103"/>
      <c r="D739" s="43"/>
      <c r="E739" s="44"/>
      <c r="F739" s="131"/>
    </row>
    <row r="740" spans="1:6" ht="15" x14ac:dyDescent="0.25">
      <c r="A740" s="31"/>
      <c r="B740" s="104">
        <v>4411</v>
      </c>
      <c r="C740" s="33" t="s">
        <v>101</v>
      </c>
      <c r="D740" s="97"/>
      <c r="E740" s="47"/>
      <c r="F740" s="131"/>
    </row>
    <row r="741" spans="1:6" ht="15" x14ac:dyDescent="0.25">
      <c r="A741" s="31"/>
      <c r="B741" s="89"/>
      <c r="C741" s="107"/>
      <c r="D741" s="37"/>
      <c r="E741" s="39"/>
      <c r="F741" s="134"/>
    </row>
    <row r="742" spans="1:6" x14ac:dyDescent="0.2">
      <c r="A742" s="31"/>
      <c r="B742" s="89" t="s">
        <v>1523</v>
      </c>
      <c r="C742" s="37" t="s">
        <v>1524</v>
      </c>
      <c r="D742" s="38"/>
      <c r="E742" s="36"/>
      <c r="F742" s="128"/>
    </row>
    <row r="743" spans="1:6" x14ac:dyDescent="0.2">
      <c r="A743" s="31"/>
      <c r="B743" s="90">
        <v>100</v>
      </c>
      <c r="C743" s="35" t="s">
        <v>47</v>
      </c>
      <c r="D743" s="35"/>
      <c r="E743" s="36">
        <v>100</v>
      </c>
      <c r="F743" s="126"/>
    </row>
    <row r="744" spans="1:6" x14ac:dyDescent="0.2">
      <c r="A744" s="31"/>
      <c r="B744" s="90">
        <v>130</v>
      </c>
      <c r="C744" s="35" t="s">
        <v>89</v>
      </c>
      <c r="D744" s="35"/>
      <c r="E744" s="36">
        <v>130</v>
      </c>
      <c r="F744" s="127"/>
    </row>
    <row r="745" spans="1:6" x14ac:dyDescent="0.2">
      <c r="A745" s="31"/>
      <c r="B745" s="90">
        <v>200</v>
      </c>
      <c r="C745" s="35" t="s">
        <v>18</v>
      </c>
      <c r="D745" s="35"/>
      <c r="E745" s="36">
        <v>200</v>
      </c>
      <c r="F745" s="126"/>
    </row>
    <row r="746" spans="1:6" x14ac:dyDescent="0.2">
      <c r="A746" s="31"/>
      <c r="B746" s="90">
        <v>300</v>
      </c>
      <c r="C746" s="35" t="s">
        <v>19</v>
      </c>
      <c r="D746" s="35"/>
      <c r="E746" s="36">
        <v>300</v>
      </c>
      <c r="F746" s="126"/>
    </row>
    <row r="747" spans="1:6" x14ac:dyDescent="0.2">
      <c r="A747" s="31"/>
      <c r="B747" s="90">
        <v>382</v>
      </c>
      <c r="C747" s="35" t="s">
        <v>70</v>
      </c>
      <c r="D747" s="35"/>
      <c r="E747" s="36">
        <v>382</v>
      </c>
      <c r="F747" s="126"/>
    </row>
    <row r="748" spans="1:6" x14ac:dyDescent="0.2">
      <c r="A748" s="31"/>
      <c r="B748" s="90">
        <v>400</v>
      </c>
      <c r="C748" s="35" t="s">
        <v>20</v>
      </c>
      <c r="D748" s="35"/>
      <c r="E748" s="36">
        <v>400</v>
      </c>
      <c r="F748" s="126"/>
    </row>
    <row r="749" spans="1:6" x14ac:dyDescent="0.2">
      <c r="A749" s="31"/>
      <c r="B749" s="32">
        <v>425</v>
      </c>
      <c r="C749" s="31" t="s">
        <v>1288</v>
      </c>
      <c r="D749" s="31"/>
      <c r="E749" s="31">
        <v>425</v>
      </c>
      <c r="F749" s="127"/>
    </row>
    <row r="750" spans="1:6" x14ac:dyDescent="0.2">
      <c r="A750" s="31"/>
      <c r="B750" s="90">
        <v>500</v>
      </c>
      <c r="C750" s="35" t="s">
        <v>73</v>
      </c>
      <c r="D750" s="35"/>
      <c r="E750" s="36">
        <v>500</v>
      </c>
      <c r="F750" s="126"/>
    </row>
    <row r="751" spans="1:6" x14ac:dyDescent="0.2">
      <c r="A751" s="31"/>
      <c r="B751" s="90">
        <v>600</v>
      </c>
      <c r="C751" s="35" t="s">
        <v>21</v>
      </c>
      <c r="D751" s="35"/>
      <c r="E751" s="36">
        <v>600</v>
      </c>
      <c r="F751" s="126"/>
    </row>
    <row r="752" spans="1:6" x14ac:dyDescent="0.2">
      <c r="A752" s="31"/>
      <c r="B752" s="90"/>
      <c r="C752" s="35"/>
      <c r="D752" s="35"/>
      <c r="E752" s="36"/>
      <c r="F752" s="128"/>
    </row>
    <row r="753" spans="1:6" ht="15" thickBot="1" x14ac:dyDescent="0.25">
      <c r="A753" s="31"/>
      <c r="B753" s="89">
        <v>4411</v>
      </c>
      <c r="C753" s="49" t="s">
        <v>1596</v>
      </c>
      <c r="D753" s="37"/>
      <c r="E753" s="39">
        <v>4411</v>
      </c>
      <c r="F753" s="133">
        <f>SUM(F743:F751)</f>
        <v>0</v>
      </c>
    </row>
    <row r="754" spans="1:6" ht="15" thickTop="1" x14ac:dyDescent="0.2">
      <c r="A754" s="31"/>
      <c r="B754" s="89"/>
      <c r="C754" s="107"/>
      <c r="D754" s="37"/>
      <c r="E754" s="39"/>
      <c r="F754" s="136"/>
    </row>
    <row r="755" spans="1:6" ht="15" x14ac:dyDescent="0.25">
      <c r="A755" s="31"/>
      <c r="B755" s="104">
        <v>4412</v>
      </c>
      <c r="C755" s="33" t="s">
        <v>102</v>
      </c>
      <c r="D755" s="97"/>
      <c r="E755" s="47"/>
      <c r="F755" s="131"/>
    </row>
    <row r="756" spans="1:6" ht="15" x14ac:dyDescent="0.25">
      <c r="A756" s="31"/>
      <c r="B756" s="89"/>
      <c r="C756" s="107"/>
      <c r="D756" s="37"/>
      <c r="E756" s="39"/>
      <c r="F756" s="134"/>
    </row>
    <row r="757" spans="1:6" x14ac:dyDescent="0.2">
      <c r="A757" s="31"/>
      <c r="B757" s="89" t="s">
        <v>1523</v>
      </c>
      <c r="C757" s="37" t="s">
        <v>1524</v>
      </c>
      <c r="D757" s="38"/>
      <c r="E757" s="36"/>
      <c r="F757" s="128"/>
    </row>
    <row r="758" spans="1:6" x14ac:dyDescent="0.2">
      <c r="A758" s="31"/>
      <c r="B758" s="90">
        <v>100</v>
      </c>
      <c r="C758" s="35" t="s">
        <v>47</v>
      </c>
      <c r="D758" s="35"/>
      <c r="E758" s="36">
        <v>100</v>
      </c>
      <c r="F758" s="126"/>
    </row>
    <row r="759" spans="1:6" x14ac:dyDescent="0.2">
      <c r="A759" s="31"/>
      <c r="B759" s="90">
        <v>130</v>
      </c>
      <c r="C759" s="35" t="s">
        <v>89</v>
      </c>
      <c r="D759" s="35"/>
      <c r="E759" s="36">
        <v>130</v>
      </c>
      <c r="F759" s="127"/>
    </row>
    <row r="760" spans="1:6" x14ac:dyDescent="0.2">
      <c r="A760" s="31"/>
      <c r="B760" s="90">
        <v>200</v>
      </c>
      <c r="C760" s="35" t="s">
        <v>18</v>
      </c>
      <c r="D760" s="35"/>
      <c r="E760" s="36">
        <v>200</v>
      </c>
      <c r="F760" s="126"/>
    </row>
    <row r="761" spans="1:6" x14ac:dyDescent="0.2">
      <c r="A761" s="31"/>
      <c r="B761" s="90">
        <v>300</v>
      </c>
      <c r="C761" s="35" t="s">
        <v>19</v>
      </c>
      <c r="D761" s="35"/>
      <c r="E761" s="36">
        <v>300</v>
      </c>
      <c r="F761" s="126"/>
    </row>
    <row r="762" spans="1:6" x14ac:dyDescent="0.2">
      <c r="A762" s="31"/>
      <c r="B762" s="90">
        <v>382</v>
      </c>
      <c r="C762" s="35" t="s">
        <v>70</v>
      </c>
      <c r="D762" s="35"/>
      <c r="E762" s="36">
        <v>382</v>
      </c>
      <c r="F762" s="126"/>
    </row>
    <row r="763" spans="1:6" x14ac:dyDescent="0.2">
      <c r="A763" s="31"/>
      <c r="B763" s="90">
        <v>400</v>
      </c>
      <c r="C763" s="35" t="s">
        <v>20</v>
      </c>
      <c r="D763" s="35"/>
      <c r="E763" s="36">
        <v>400</v>
      </c>
      <c r="F763" s="126"/>
    </row>
    <row r="764" spans="1:6" x14ac:dyDescent="0.2">
      <c r="A764" s="31"/>
      <c r="B764" s="32">
        <v>425</v>
      </c>
      <c r="C764" s="31" t="s">
        <v>1288</v>
      </c>
      <c r="D764" s="31"/>
      <c r="E764" s="31">
        <v>425</v>
      </c>
      <c r="F764" s="127"/>
    </row>
    <row r="765" spans="1:6" x14ac:dyDescent="0.2">
      <c r="A765" s="31"/>
      <c r="B765" s="90">
        <v>500</v>
      </c>
      <c r="C765" s="35" t="s">
        <v>73</v>
      </c>
      <c r="D765" s="35"/>
      <c r="E765" s="36">
        <v>500</v>
      </c>
      <c r="F765" s="126"/>
    </row>
    <row r="766" spans="1:6" x14ac:dyDescent="0.2">
      <c r="A766" s="31"/>
      <c r="B766" s="90">
        <v>600</v>
      </c>
      <c r="C766" s="35" t="s">
        <v>21</v>
      </c>
      <c r="D766" s="35"/>
      <c r="E766" s="36">
        <v>600</v>
      </c>
      <c r="F766" s="126"/>
    </row>
    <row r="767" spans="1:6" x14ac:dyDescent="0.2">
      <c r="A767" s="31"/>
      <c r="B767" s="90"/>
      <c r="C767" s="35"/>
      <c r="D767" s="35"/>
      <c r="E767" s="36"/>
      <c r="F767" s="128"/>
    </row>
    <row r="768" spans="1:6" ht="15" thickBot="1" x14ac:dyDescent="0.25">
      <c r="A768" s="31"/>
      <c r="B768" s="89">
        <v>4412</v>
      </c>
      <c r="C768" s="49" t="s">
        <v>1597</v>
      </c>
      <c r="D768" s="37"/>
      <c r="E768" s="39">
        <v>4412</v>
      </c>
      <c r="F768" s="133">
        <f>SUM(F758:F766)</f>
        <v>0</v>
      </c>
    </row>
    <row r="769" spans="1:6" ht="15" thickTop="1" x14ac:dyDescent="0.2">
      <c r="A769" s="31"/>
      <c r="B769" s="96"/>
      <c r="C769" s="103"/>
      <c r="D769" s="43"/>
      <c r="E769" s="44"/>
      <c r="F769" s="131"/>
    </row>
    <row r="770" spans="1:6" ht="15" x14ac:dyDescent="0.25">
      <c r="A770" s="31"/>
      <c r="B770" s="111">
        <v>4414</v>
      </c>
      <c r="C770" s="33" t="s">
        <v>88</v>
      </c>
      <c r="D770" s="81"/>
      <c r="E770" s="47"/>
      <c r="F770" s="131"/>
    </row>
    <row r="771" spans="1:6" ht="15" x14ac:dyDescent="0.25">
      <c r="A771" s="31"/>
      <c r="B771" s="89"/>
      <c r="C771" s="107"/>
      <c r="D771" s="37"/>
      <c r="E771" s="39"/>
      <c r="F771" s="134"/>
    </row>
    <row r="772" spans="1:6" x14ac:dyDescent="0.2">
      <c r="A772" s="31"/>
      <c r="B772" s="89" t="s">
        <v>1523</v>
      </c>
      <c r="C772" s="37" t="s">
        <v>1524</v>
      </c>
      <c r="D772" s="38"/>
      <c r="E772" s="36"/>
      <c r="F772" s="128"/>
    </row>
    <row r="773" spans="1:6" x14ac:dyDescent="0.2">
      <c r="A773" s="31"/>
      <c r="B773" s="90">
        <v>100</v>
      </c>
      <c r="C773" s="35" t="s">
        <v>47</v>
      </c>
      <c r="D773" s="35"/>
      <c r="E773" s="36">
        <v>100</v>
      </c>
      <c r="F773" s="126"/>
    </row>
    <row r="774" spans="1:6" x14ac:dyDescent="0.2">
      <c r="A774" s="31"/>
      <c r="B774" s="90">
        <v>130</v>
      </c>
      <c r="C774" s="35" t="s">
        <v>89</v>
      </c>
      <c r="D774" s="35"/>
      <c r="E774" s="36">
        <v>130</v>
      </c>
      <c r="F774" s="127"/>
    </row>
    <row r="775" spans="1:6" x14ac:dyDescent="0.2">
      <c r="A775" s="31"/>
      <c r="B775" s="90">
        <v>200</v>
      </c>
      <c r="C775" s="35" t="s">
        <v>18</v>
      </c>
      <c r="D775" s="35"/>
      <c r="E775" s="36">
        <v>200</v>
      </c>
      <c r="F775" s="126"/>
    </row>
    <row r="776" spans="1:6" x14ac:dyDescent="0.2">
      <c r="A776" s="31"/>
      <c r="B776" s="90">
        <v>300</v>
      </c>
      <c r="C776" s="35" t="s">
        <v>19</v>
      </c>
      <c r="D776" s="35"/>
      <c r="E776" s="36">
        <v>300</v>
      </c>
      <c r="F776" s="126"/>
    </row>
    <row r="777" spans="1:6" x14ac:dyDescent="0.2">
      <c r="A777" s="31"/>
      <c r="B777" s="90">
        <v>382</v>
      </c>
      <c r="C777" s="35" t="s">
        <v>70</v>
      </c>
      <c r="D777" s="35"/>
      <c r="E777" s="36">
        <v>382</v>
      </c>
      <c r="F777" s="126"/>
    </row>
    <row r="778" spans="1:6" x14ac:dyDescent="0.2">
      <c r="A778" s="31"/>
      <c r="B778" s="90">
        <v>400</v>
      </c>
      <c r="C778" s="35" t="s">
        <v>20</v>
      </c>
      <c r="D778" s="35"/>
      <c r="E778" s="36">
        <v>400</v>
      </c>
      <c r="F778" s="126"/>
    </row>
    <row r="779" spans="1:6" x14ac:dyDescent="0.2">
      <c r="A779" s="31"/>
      <c r="B779" s="32">
        <v>425</v>
      </c>
      <c r="C779" s="31" t="s">
        <v>1288</v>
      </c>
      <c r="D779" s="31"/>
      <c r="E779" s="31">
        <v>425</v>
      </c>
      <c r="F779" s="127"/>
    </row>
    <row r="780" spans="1:6" x14ac:dyDescent="0.2">
      <c r="A780" s="31"/>
      <c r="B780" s="90">
        <v>500</v>
      </c>
      <c r="C780" s="35" t="s">
        <v>73</v>
      </c>
      <c r="D780" s="35"/>
      <c r="E780" s="36">
        <v>500</v>
      </c>
      <c r="F780" s="126"/>
    </row>
    <row r="781" spans="1:6" x14ac:dyDescent="0.2">
      <c r="A781" s="31"/>
      <c r="B781" s="90">
        <v>600</v>
      </c>
      <c r="C781" s="35" t="s">
        <v>21</v>
      </c>
      <c r="D781" s="35"/>
      <c r="E781" s="36">
        <v>600</v>
      </c>
      <c r="F781" s="126"/>
    </row>
    <row r="782" spans="1:6" x14ac:dyDescent="0.2">
      <c r="A782" s="31"/>
      <c r="B782" s="90"/>
      <c r="C782" s="35"/>
      <c r="D782" s="35"/>
      <c r="E782" s="36"/>
      <c r="F782" s="128"/>
    </row>
    <row r="783" spans="1:6" ht="15" thickBot="1" x14ac:dyDescent="0.25">
      <c r="A783" s="31"/>
      <c r="B783" s="89">
        <v>4414</v>
      </c>
      <c r="C783" s="49" t="s">
        <v>1598</v>
      </c>
      <c r="D783" s="37"/>
      <c r="E783" s="39">
        <v>4414</v>
      </c>
      <c r="F783" s="133">
        <f>SUM(F773:F781)</f>
        <v>0</v>
      </c>
    </row>
    <row r="784" spans="1:6" ht="15" thickTop="1" x14ac:dyDescent="0.2">
      <c r="A784" s="31"/>
      <c r="B784" s="89"/>
      <c r="C784" s="107"/>
      <c r="D784" s="37"/>
      <c r="E784" s="39"/>
      <c r="F784" s="136"/>
    </row>
    <row r="785" spans="1:6" ht="15" x14ac:dyDescent="0.25">
      <c r="A785" s="31"/>
      <c r="B785" s="92">
        <v>4415</v>
      </c>
      <c r="C785" s="33" t="s">
        <v>103</v>
      </c>
      <c r="D785" s="35"/>
      <c r="E785" s="36"/>
      <c r="F785" s="131"/>
    </row>
    <row r="786" spans="1:6" ht="15" x14ac:dyDescent="0.25">
      <c r="A786" s="31"/>
      <c r="B786" s="89"/>
      <c r="C786" s="107"/>
      <c r="D786" s="37"/>
      <c r="E786" s="39"/>
      <c r="F786" s="134"/>
    </row>
    <row r="787" spans="1:6" x14ac:dyDescent="0.2">
      <c r="A787" s="31"/>
      <c r="B787" s="89" t="s">
        <v>1523</v>
      </c>
      <c r="C787" s="37" t="s">
        <v>1524</v>
      </c>
      <c r="D787" s="38"/>
      <c r="E787" s="36"/>
      <c r="F787" s="128"/>
    </row>
    <row r="788" spans="1:6" x14ac:dyDescent="0.2">
      <c r="A788" s="31"/>
      <c r="B788" s="90">
        <v>100</v>
      </c>
      <c r="C788" s="35" t="s">
        <v>47</v>
      </c>
      <c r="D788" s="35"/>
      <c r="E788" s="36">
        <v>100</v>
      </c>
      <c r="F788" s="126"/>
    </row>
    <row r="789" spans="1:6" x14ac:dyDescent="0.2">
      <c r="A789" s="31"/>
      <c r="B789" s="90">
        <v>130</v>
      </c>
      <c r="C789" s="35" t="s">
        <v>89</v>
      </c>
      <c r="D789" s="35"/>
      <c r="E789" s="36">
        <v>130</v>
      </c>
      <c r="F789" s="127"/>
    </row>
    <row r="790" spans="1:6" x14ac:dyDescent="0.2">
      <c r="A790" s="31"/>
      <c r="B790" s="90">
        <v>200</v>
      </c>
      <c r="C790" s="35" t="s">
        <v>18</v>
      </c>
      <c r="D790" s="35"/>
      <c r="E790" s="36">
        <v>200</v>
      </c>
      <c r="F790" s="126"/>
    </row>
    <row r="791" spans="1:6" x14ac:dyDescent="0.2">
      <c r="A791" s="31"/>
      <c r="B791" s="90">
        <v>300</v>
      </c>
      <c r="C791" s="35" t="s">
        <v>19</v>
      </c>
      <c r="D791" s="35"/>
      <c r="E791" s="36">
        <v>300</v>
      </c>
      <c r="F791" s="126"/>
    </row>
    <row r="792" spans="1:6" x14ac:dyDescent="0.2">
      <c r="A792" s="31"/>
      <c r="B792" s="90">
        <v>382</v>
      </c>
      <c r="C792" s="35" t="s">
        <v>70</v>
      </c>
      <c r="D792" s="35"/>
      <c r="E792" s="36">
        <v>382</v>
      </c>
      <c r="F792" s="126"/>
    </row>
    <row r="793" spans="1:6" x14ac:dyDescent="0.2">
      <c r="A793" s="31"/>
      <c r="B793" s="90">
        <v>400</v>
      </c>
      <c r="C793" s="35" t="s">
        <v>20</v>
      </c>
      <c r="D793" s="35"/>
      <c r="E793" s="36">
        <v>400</v>
      </c>
      <c r="F793" s="126"/>
    </row>
    <row r="794" spans="1:6" x14ac:dyDescent="0.2">
      <c r="A794" s="31"/>
      <c r="B794" s="32">
        <v>425</v>
      </c>
      <c r="C794" s="31" t="s">
        <v>1288</v>
      </c>
      <c r="D794" s="31"/>
      <c r="E794" s="31">
        <v>425</v>
      </c>
      <c r="F794" s="127"/>
    </row>
    <row r="795" spans="1:6" x14ac:dyDescent="0.2">
      <c r="A795" s="31"/>
      <c r="B795" s="90">
        <v>500</v>
      </c>
      <c r="C795" s="35" t="s">
        <v>73</v>
      </c>
      <c r="D795" s="35"/>
      <c r="E795" s="36">
        <v>500</v>
      </c>
      <c r="F795" s="126"/>
    </row>
    <row r="796" spans="1:6" x14ac:dyDescent="0.2">
      <c r="A796" s="31"/>
      <c r="B796" s="90">
        <v>600</v>
      </c>
      <c r="C796" s="35" t="s">
        <v>21</v>
      </c>
      <c r="D796" s="35"/>
      <c r="E796" s="36">
        <v>600</v>
      </c>
      <c r="F796" s="126"/>
    </row>
    <row r="797" spans="1:6" x14ac:dyDescent="0.2">
      <c r="A797" s="31"/>
      <c r="B797" s="90"/>
      <c r="C797" s="35"/>
      <c r="D797" s="35"/>
      <c r="E797" s="36"/>
      <c r="F797" s="128"/>
    </row>
    <row r="798" spans="1:6" ht="15" thickBot="1" x14ac:dyDescent="0.25">
      <c r="A798" s="31"/>
      <c r="B798" s="89">
        <v>4415</v>
      </c>
      <c r="C798" s="49" t="s">
        <v>1599</v>
      </c>
      <c r="D798" s="37"/>
      <c r="E798" s="39">
        <v>4415</v>
      </c>
      <c r="F798" s="133">
        <f>SUM(F788:F796)</f>
        <v>0</v>
      </c>
    </row>
    <row r="799" spans="1:6" ht="15" thickTop="1" x14ac:dyDescent="0.2">
      <c r="A799" s="31"/>
      <c r="B799" s="112"/>
      <c r="C799" s="52"/>
      <c r="D799" s="53"/>
      <c r="E799" s="54"/>
      <c r="F799" s="131"/>
    </row>
    <row r="800" spans="1:6" ht="15" x14ac:dyDescent="0.25">
      <c r="A800" s="31"/>
      <c r="B800" s="92">
        <v>4450</v>
      </c>
      <c r="C800" s="33" t="s">
        <v>1439</v>
      </c>
      <c r="D800" s="35"/>
      <c r="E800" s="36"/>
      <c r="F800" s="131"/>
    </row>
    <row r="801" spans="1:6" ht="15" x14ac:dyDescent="0.25">
      <c r="A801" s="31"/>
      <c r="B801" s="89"/>
      <c r="C801" s="107"/>
      <c r="D801" s="37"/>
      <c r="E801" s="39"/>
      <c r="F801" s="134"/>
    </row>
    <row r="802" spans="1:6" x14ac:dyDescent="0.2">
      <c r="A802" s="31"/>
      <c r="B802" s="89" t="s">
        <v>1523</v>
      </c>
      <c r="C802" s="37" t="s">
        <v>1524</v>
      </c>
      <c r="D802" s="38"/>
      <c r="E802" s="36"/>
      <c r="F802" s="128"/>
    </row>
    <row r="803" spans="1:6" x14ac:dyDescent="0.2">
      <c r="A803" s="31"/>
      <c r="B803" s="90">
        <v>100</v>
      </c>
      <c r="C803" s="35" t="s">
        <v>47</v>
      </c>
      <c r="D803" s="35"/>
      <c r="E803" s="36">
        <v>100</v>
      </c>
      <c r="F803" s="126"/>
    </row>
    <row r="804" spans="1:6" x14ac:dyDescent="0.2">
      <c r="A804" s="31"/>
      <c r="B804" s="90">
        <v>130</v>
      </c>
      <c r="C804" s="35" t="s">
        <v>89</v>
      </c>
      <c r="D804" s="35"/>
      <c r="E804" s="36">
        <v>130</v>
      </c>
      <c r="F804" s="127"/>
    </row>
    <row r="805" spans="1:6" x14ac:dyDescent="0.2">
      <c r="A805" s="31"/>
      <c r="B805" s="90">
        <v>200</v>
      </c>
      <c r="C805" s="35" t="s">
        <v>18</v>
      </c>
      <c r="D805" s="35"/>
      <c r="E805" s="36">
        <v>200</v>
      </c>
      <c r="F805" s="126"/>
    </row>
    <row r="806" spans="1:6" x14ac:dyDescent="0.2">
      <c r="A806" s="31"/>
      <c r="B806" s="90">
        <v>300</v>
      </c>
      <c r="C806" s="35" t="s">
        <v>19</v>
      </c>
      <c r="D806" s="35"/>
      <c r="E806" s="36">
        <v>300</v>
      </c>
      <c r="F806" s="126"/>
    </row>
    <row r="807" spans="1:6" x14ac:dyDescent="0.2">
      <c r="A807" s="31"/>
      <c r="B807" s="90">
        <v>382</v>
      </c>
      <c r="C807" s="35" t="s">
        <v>70</v>
      </c>
      <c r="D807" s="35"/>
      <c r="E807" s="36">
        <v>382</v>
      </c>
      <c r="F807" s="126"/>
    </row>
    <row r="808" spans="1:6" x14ac:dyDescent="0.2">
      <c r="A808" s="31"/>
      <c r="B808" s="90">
        <v>400</v>
      </c>
      <c r="C808" s="35" t="s">
        <v>20</v>
      </c>
      <c r="D808" s="35"/>
      <c r="E808" s="36">
        <v>400</v>
      </c>
      <c r="F808" s="126"/>
    </row>
    <row r="809" spans="1:6" x14ac:dyDescent="0.2">
      <c r="A809" s="31"/>
      <c r="B809" s="32">
        <v>425</v>
      </c>
      <c r="C809" s="31" t="s">
        <v>1288</v>
      </c>
      <c r="D809" s="31"/>
      <c r="E809" s="31">
        <v>425</v>
      </c>
      <c r="F809" s="127"/>
    </row>
    <row r="810" spans="1:6" x14ac:dyDescent="0.2">
      <c r="A810" s="31"/>
      <c r="B810" s="90">
        <v>500</v>
      </c>
      <c r="C810" s="35" t="s">
        <v>73</v>
      </c>
      <c r="D810" s="35"/>
      <c r="E810" s="36">
        <v>500</v>
      </c>
      <c r="F810" s="126"/>
    </row>
    <row r="811" spans="1:6" x14ac:dyDescent="0.2">
      <c r="A811" s="31"/>
      <c r="B811" s="90">
        <v>600</v>
      </c>
      <c r="C811" s="35" t="s">
        <v>21</v>
      </c>
      <c r="D811" s="35"/>
      <c r="E811" s="36">
        <v>600</v>
      </c>
      <c r="F811" s="126"/>
    </row>
    <row r="812" spans="1:6" x14ac:dyDescent="0.2">
      <c r="A812" s="31"/>
      <c r="B812" s="90"/>
      <c r="C812" s="35"/>
      <c r="D812" s="35"/>
      <c r="E812" s="36"/>
      <c r="F812" s="128"/>
    </row>
    <row r="813" spans="1:6" ht="15" thickBot="1" x14ac:dyDescent="0.25">
      <c r="A813" s="31"/>
      <c r="B813" s="89">
        <v>4450</v>
      </c>
      <c r="C813" s="49" t="s">
        <v>1600</v>
      </c>
      <c r="D813" s="37"/>
      <c r="E813" s="39">
        <v>4450</v>
      </c>
      <c r="F813" s="133">
        <f>SUM(F803:F811)</f>
        <v>0</v>
      </c>
    </row>
    <row r="814" spans="1:6" ht="15" thickTop="1" x14ac:dyDescent="0.2">
      <c r="A814" s="31"/>
      <c r="B814" s="89"/>
      <c r="C814" s="49"/>
      <c r="D814" s="37"/>
      <c r="E814" s="39"/>
      <c r="F814" s="128"/>
    </row>
    <row r="815" spans="1:6" ht="15" x14ac:dyDescent="0.25">
      <c r="A815" s="31"/>
      <c r="B815" s="92">
        <v>4690</v>
      </c>
      <c r="C815" s="33" t="s">
        <v>104</v>
      </c>
      <c r="D815" s="35"/>
      <c r="E815" s="34"/>
      <c r="F815" s="131"/>
    </row>
    <row r="816" spans="1:6" ht="15" x14ac:dyDescent="0.25">
      <c r="A816" s="31"/>
      <c r="B816" s="92"/>
      <c r="C816" s="33"/>
      <c r="D816" s="35"/>
      <c r="E816" s="34"/>
      <c r="F816" s="134"/>
    </row>
    <row r="817" spans="1:6" x14ac:dyDescent="0.2">
      <c r="A817" s="31"/>
      <c r="B817" s="89" t="s">
        <v>1523</v>
      </c>
      <c r="C817" s="37" t="s">
        <v>1524</v>
      </c>
      <c r="D817" s="38"/>
      <c r="E817" s="36"/>
      <c r="F817" s="128"/>
    </row>
    <row r="818" spans="1:6" x14ac:dyDescent="0.2">
      <c r="A818" s="31"/>
      <c r="B818" s="90">
        <v>100</v>
      </c>
      <c r="C818" s="35" t="s">
        <v>47</v>
      </c>
      <c r="D818" s="35"/>
      <c r="E818" s="36">
        <v>100</v>
      </c>
      <c r="F818" s="126"/>
    </row>
    <row r="819" spans="1:6" x14ac:dyDescent="0.2">
      <c r="A819" s="31"/>
      <c r="B819" s="90">
        <v>130</v>
      </c>
      <c r="C819" s="35" t="s">
        <v>89</v>
      </c>
      <c r="D819" s="35"/>
      <c r="E819" s="36">
        <v>130</v>
      </c>
      <c r="F819" s="127"/>
    </row>
    <row r="820" spans="1:6" x14ac:dyDescent="0.2">
      <c r="A820" s="31"/>
      <c r="B820" s="90">
        <v>200</v>
      </c>
      <c r="C820" s="35" t="s">
        <v>18</v>
      </c>
      <c r="D820" s="35"/>
      <c r="E820" s="36">
        <v>200</v>
      </c>
      <c r="F820" s="126"/>
    </row>
    <row r="821" spans="1:6" x14ac:dyDescent="0.2">
      <c r="A821" s="31"/>
      <c r="B821" s="90">
        <v>300</v>
      </c>
      <c r="C821" s="35" t="s">
        <v>19</v>
      </c>
      <c r="D821" s="35"/>
      <c r="E821" s="36">
        <v>300</v>
      </c>
      <c r="F821" s="126"/>
    </row>
    <row r="822" spans="1:6" x14ac:dyDescent="0.2">
      <c r="A822" s="31"/>
      <c r="B822" s="90">
        <v>382</v>
      </c>
      <c r="C822" s="35" t="s">
        <v>70</v>
      </c>
      <c r="D822" s="35"/>
      <c r="E822" s="36">
        <v>382</v>
      </c>
      <c r="F822" s="126"/>
    </row>
    <row r="823" spans="1:6" x14ac:dyDescent="0.2">
      <c r="A823" s="31"/>
      <c r="B823" s="90">
        <v>400</v>
      </c>
      <c r="C823" s="35" t="s">
        <v>20</v>
      </c>
      <c r="D823" s="35"/>
      <c r="E823" s="36">
        <v>400</v>
      </c>
      <c r="F823" s="126"/>
    </row>
    <row r="824" spans="1:6" x14ac:dyDescent="0.2">
      <c r="A824" s="31"/>
      <c r="B824" s="32">
        <v>425</v>
      </c>
      <c r="C824" s="31" t="s">
        <v>1288</v>
      </c>
      <c r="D824" s="31"/>
      <c r="E824" s="31">
        <v>425</v>
      </c>
      <c r="F824" s="127"/>
    </row>
    <row r="825" spans="1:6" x14ac:dyDescent="0.2">
      <c r="A825" s="31"/>
      <c r="B825" s="90">
        <v>500</v>
      </c>
      <c r="C825" s="35" t="s">
        <v>73</v>
      </c>
      <c r="D825" s="35"/>
      <c r="E825" s="36">
        <v>500</v>
      </c>
      <c r="F825" s="126"/>
    </row>
    <row r="826" spans="1:6" x14ac:dyDescent="0.2">
      <c r="A826" s="31"/>
      <c r="B826" s="90">
        <v>600</v>
      </c>
      <c r="C826" s="35" t="s">
        <v>21</v>
      </c>
      <c r="D826" s="35"/>
      <c r="E826" s="36">
        <v>600</v>
      </c>
      <c r="F826" s="126"/>
    </row>
    <row r="827" spans="1:6" x14ac:dyDescent="0.2">
      <c r="A827" s="31"/>
      <c r="B827" s="90"/>
      <c r="C827" s="35"/>
      <c r="D827" s="35"/>
      <c r="E827" s="36"/>
      <c r="F827" s="128"/>
    </row>
    <row r="828" spans="1:6" ht="15" thickBot="1" x14ac:dyDescent="0.25">
      <c r="A828" s="31"/>
      <c r="B828" s="89">
        <v>4690</v>
      </c>
      <c r="C828" s="49" t="s">
        <v>1601</v>
      </c>
      <c r="D828" s="37"/>
      <c r="E828" s="39">
        <v>4690</v>
      </c>
      <c r="F828" s="133">
        <f>SUM(F818:F826)</f>
        <v>0</v>
      </c>
    </row>
    <row r="829" spans="1:6" ht="15.75" thickTop="1" x14ac:dyDescent="0.25">
      <c r="A829" s="31"/>
      <c r="B829" s="69"/>
      <c r="C829" s="69"/>
      <c r="D829" s="69"/>
      <c r="E829" s="97"/>
      <c r="F829" s="137"/>
    </row>
    <row r="830" spans="1:6" ht="15" x14ac:dyDescent="0.25">
      <c r="A830" s="31"/>
      <c r="B830" s="92">
        <v>4700</v>
      </c>
      <c r="C830" s="33" t="s">
        <v>105</v>
      </c>
      <c r="D830" s="35"/>
      <c r="E830" s="34"/>
      <c r="F830" s="131"/>
    </row>
    <row r="831" spans="1:6" ht="15" x14ac:dyDescent="0.25">
      <c r="A831" s="31"/>
      <c r="B831" s="89"/>
      <c r="C831" s="107"/>
      <c r="D831" s="37"/>
      <c r="E831" s="39"/>
      <c r="F831" s="134"/>
    </row>
    <row r="832" spans="1:6" x14ac:dyDescent="0.2">
      <c r="A832" s="31"/>
      <c r="B832" s="89" t="s">
        <v>1523</v>
      </c>
      <c r="C832" s="37" t="s">
        <v>1524</v>
      </c>
      <c r="D832" s="38"/>
      <c r="E832" s="36"/>
      <c r="F832" s="128"/>
    </row>
    <row r="833" spans="1:6" x14ac:dyDescent="0.2">
      <c r="A833" s="31"/>
      <c r="B833" s="90">
        <v>100</v>
      </c>
      <c r="C833" s="35" t="s">
        <v>47</v>
      </c>
      <c r="D833" s="35"/>
      <c r="E833" s="36">
        <v>100</v>
      </c>
      <c r="F833" s="126"/>
    </row>
    <row r="834" spans="1:6" x14ac:dyDescent="0.2">
      <c r="A834" s="31"/>
      <c r="B834" s="90">
        <v>130</v>
      </c>
      <c r="C834" s="35" t="s">
        <v>89</v>
      </c>
      <c r="D834" s="35"/>
      <c r="E834" s="36">
        <v>130</v>
      </c>
      <c r="F834" s="127"/>
    </row>
    <row r="835" spans="1:6" x14ac:dyDescent="0.2">
      <c r="A835" s="31"/>
      <c r="B835" s="90">
        <v>200</v>
      </c>
      <c r="C835" s="35" t="s">
        <v>18</v>
      </c>
      <c r="D835" s="35"/>
      <c r="E835" s="36">
        <v>200</v>
      </c>
      <c r="F835" s="126"/>
    </row>
    <row r="836" spans="1:6" x14ac:dyDescent="0.2">
      <c r="A836" s="31"/>
      <c r="B836" s="90">
        <v>300</v>
      </c>
      <c r="C836" s="35" t="s">
        <v>19</v>
      </c>
      <c r="D836" s="35"/>
      <c r="E836" s="36">
        <v>300</v>
      </c>
      <c r="F836" s="126"/>
    </row>
    <row r="837" spans="1:6" x14ac:dyDescent="0.2">
      <c r="A837" s="31"/>
      <c r="B837" s="90">
        <v>382</v>
      </c>
      <c r="C837" s="35" t="s">
        <v>70</v>
      </c>
      <c r="D837" s="35"/>
      <c r="E837" s="36">
        <v>382</v>
      </c>
      <c r="F837" s="126"/>
    </row>
    <row r="838" spans="1:6" x14ac:dyDescent="0.2">
      <c r="A838" s="31"/>
      <c r="B838" s="90">
        <v>400</v>
      </c>
      <c r="C838" s="35" t="s">
        <v>20</v>
      </c>
      <c r="D838" s="35"/>
      <c r="E838" s="36">
        <v>400</v>
      </c>
      <c r="F838" s="126"/>
    </row>
    <row r="839" spans="1:6" x14ac:dyDescent="0.2">
      <c r="A839" s="31"/>
      <c r="B839" s="32">
        <v>425</v>
      </c>
      <c r="C839" s="31" t="s">
        <v>1288</v>
      </c>
      <c r="D839" s="31"/>
      <c r="E839" s="31">
        <v>425</v>
      </c>
      <c r="F839" s="127"/>
    </row>
    <row r="840" spans="1:6" x14ac:dyDescent="0.2">
      <c r="A840" s="31"/>
      <c r="B840" s="90">
        <v>500</v>
      </c>
      <c r="C840" s="35" t="s">
        <v>73</v>
      </c>
      <c r="D840" s="35"/>
      <c r="E840" s="36">
        <v>500</v>
      </c>
      <c r="F840" s="126"/>
    </row>
    <row r="841" spans="1:6" x14ac:dyDescent="0.2">
      <c r="A841" s="31"/>
      <c r="B841" s="90">
        <v>600</v>
      </c>
      <c r="C841" s="35" t="s">
        <v>21</v>
      </c>
      <c r="D841" s="35"/>
      <c r="E841" s="36">
        <v>600</v>
      </c>
      <c r="F841" s="126"/>
    </row>
    <row r="842" spans="1:6" x14ac:dyDescent="0.2">
      <c r="A842" s="31"/>
      <c r="B842" s="90"/>
      <c r="C842" s="35"/>
      <c r="D842" s="35"/>
      <c r="E842" s="36"/>
      <c r="F842" s="128"/>
    </row>
    <row r="843" spans="1:6" ht="15" thickBot="1" x14ac:dyDescent="0.25">
      <c r="A843" s="31"/>
      <c r="B843" s="89">
        <v>4700</v>
      </c>
      <c r="C843" s="49" t="s">
        <v>137</v>
      </c>
      <c r="D843" s="37"/>
      <c r="E843" s="39">
        <v>4700</v>
      </c>
      <c r="F843" s="133">
        <f>SUM(F833:F841)</f>
        <v>0</v>
      </c>
    </row>
    <row r="844" spans="1:6" ht="15.75" thickTop="1" x14ac:dyDescent="0.25">
      <c r="A844" s="31"/>
      <c r="B844" s="89"/>
      <c r="C844" s="49" t="s">
        <v>48</v>
      </c>
      <c r="D844" s="37"/>
      <c r="E844" s="39"/>
      <c r="F844" s="135"/>
    </row>
    <row r="845" spans="1:6" x14ac:dyDescent="0.2">
      <c r="A845" s="31"/>
      <c r="B845" s="113"/>
      <c r="C845" s="55"/>
      <c r="D845" s="55"/>
      <c r="E845" s="56"/>
      <c r="F845" s="131"/>
    </row>
    <row r="846" spans="1:6" ht="15" x14ac:dyDescent="0.25">
      <c r="A846" s="31"/>
      <c r="B846" s="92">
        <v>4915</v>
      </c>
      <c r="C846" s="33" t="s">
        <v>1602</v>
      </c>
      <c r="D846" s="33"/>
      <c r="E846" s="34"/>
      <c r="F846" s="131"/>
    </row>
    <row r="847" spans="1:6" ht="15" x14ac:dyDescent="0.25">
      <c r="A847" s="31"/>
      <c r="B847" s="69"/>
      <c r="C847" s="69"/>
      <c r="D847" s="69"/>
      <c r="E847" s="69"/>
      <c r="F847" s="134"/>
    </row>
    <row r="848" spans="1:6" x14ac:dyDescent="0.2">
      <c r="A848" s="31"/>
      <c r="B848" s="89" t="s">
        <v>1523</v>
      </c>
      <c r="C848" s="37" t="s">
        <v>1524</v>
      </c>
      <c r="D848" s="38"/>
      <c r="E848" s="36"/>
      <c r="F848" s="128"/>
    </row>
    <row r="849" spans="1:6" x14ac:dyDescent="0.2">
      <c r="A849" s="31"/>
      <c r="B849" s="90">
        <v>100</v>
      </c>
      <c r="C849" s="35" t="s">
        <v>47</v>
      </c>
      <c r="D849" s="35"/>
      <c r="E849" s="36">
        <v>100</v>
      </c>
      <c r="F849" s="126"/>
    </row>
    <row r="850" spans="1:6" x14ac:dyDescent="0.2">
      <c r="A850" s="31"/>
      <c r="B850" s="90">
        <v>130</v>
      </c>
      <c r="C850" s="35" t="s">
        <v>89</v>
      </c>
      <c r="D850" s="35"/>
      <c r="E850" s="36">
        <v>130</v>
      </c>
      <c r="F850" s="127"/>
    </row>
    <row r="851" spans="1:6" x14ac:dyDescent="0.2">
      <c r="A851" s="31"/>
      <c r="B851" s="90">
        <v>200</v>
      </c>
      <c r="C851" s="35" t="s">
        <v>18</v>
      </c>
      <c r="D851" s="35"/>
      <c r="E851" s="36">
        <v>200</v>
      </c>
      <c r="F851" s="126"/>
    </row>
    <row r="852" spans="1:6" x14ac:dyDescent="0.2">
      <c r="A852" s="31"/>
      <c r="B852" s="90">
        <v>300</v>
      </c>
      <c r="C852" s="35" t="s">
        <v>19</v>
      </c>
      <c r="D852" s="35"/>
      <c r="E852" s="36">
        <v>300</v>
      </c>
      <c r="F852" s="126"/>
    </row>
    <row r="853" spans="1:6" x14ac:dyDescent="0.2">
      <c r="A853" s="31"/>
      <c r="B853" s="90">
        <v>382</v>
      </c>
      <c r="C853" s="35" t="s">
        <v>70</v>
      </c>
      <c r="D853" s="35"/>
      <c r="E853" s="36">
        <v>382</v>
      </c>
      <c r="F853" s="126"/>
    </row>
    <row r="854" spans="1:6" x14ac:dyDescent="0.2">
      <c r="A854" s="31"/>
      <c r="B854" s="90">
        <v>400</v>
      </c>
      <c r="C854" s="35" t="s">
        <v>20</v>
      </c>
      <c r="D854" s="35"/>
      <c r="E854" s="36">
        <v>400</v>
      </c>
      <c r="F854" s="126"/>
    </row>
    <row r="855" spans="1:6" x14ac:dyDescent="0.2">
      <c r="A855" s="31"/>
      <c r="B855" s="32">
        <v>425</v>
      </c>
      <c r="C855" s="31" t="s">
        <v>1288</v>
      </c>
      <c r="D855" s="31"/>
      <c r="E855" s="31">
        <v>425</v>
      </c>
      <c r="F855" s="127"/>
    </row>
    <row r="856" spans="1:6" x14ac:dyDescent="0.2">
      <c r="A856" s="31"/>
      <c r="B856" s="90">
        <v>500</v>
      </c>
      <c r="C856" s="35" t="s">
        <v>73</v>
      </c>
      <c r="D856" s="35"/>
      <c r="E856" s="36">
        <v>500</v>
      </c>
      <c r="F856" s="126"/>
    </row>
    <row r="857" spans="1:6" x14ac:dyDescent="0.2">
      <c r="A857" s="31"/>
      <c r="B857" s="90">
        <v>600</v>
      </c>
      <c r="C857" s="35" t="s">
        <v>21</v>
      </c>
      <c r="D857" s="35"/>
      <c r="E857" s="36">
        <v>600</v>
      </c>
      <c r="F857" s="126"/>
    </row>
    <row r="858" spans="1:6" x14ac:dyDescent="0.2">
      <c r="A858" s="31"/>
      <c r="B858" s="90"/>
      <c r="C858" s="35"/>
      <c r="D858" s="35"/>
      <c r="E858" s="36"/>
      <c r="F858" s="128"/>
    </row>
    <row r="859" spans="1:6" ht="15" thickBot="1" x14ac:dyDescent="0.25">
      <c r="A859" s="31"/>
      <c r="B859" s="89">
        <v>4915</v>
      </c>
      <c r="C859" s="49" t="s">
        <v>1603</v>
      </c>
      <c r="D859" s="37"/>
      <c r="E859" s="39">
        <v>4915</v>
      </c>
      <c r="F859" s="133">
        <f>SUM(F849:F857)</f>
        <v>0</v>
      </c>
    </row>
    <row r="860" spans="1:6" ht="15" thickTop="1" x14ac:dyDescent="0.2">
      <c r="A860" s="31"/>
      <c r="B860" s="90"/>
      <c r="C860" s="35"/>
      <c r="D860" s="35"/>
      <c r="E860" s="36"/>
      <c r="F860" s="136"/>
    </row>
    <row r="861" spans="1:6" ht="15" x14ac:dyDescent="0.25">
      <c r="A861" s="31"/>
      <c r="B861" s="92">
        <v>4925</v>
      </c>
      <c r="C861" s="97" t="s">
        <v>1604</v>
      </c>
      <c r="D861" s="33"/>
      <c r="E861" s="47"/>
      <c r="F861" s="131"/>
    </row>
    <row r="862" spans="1:6" ht="15" x14ac:dyDescent="0.25">
      <c r="A862" s="31"/>
      <c r="B862" s="90"/>
      <c r="C862" s="69"/>
      <c r="D862" s="35"/>
      <c r="E862" s="114"/>
      <c r="F862" s="134"/>
    </row>
    <row r="863" spans="1:6" x14ac:dyDescent="0.2">
      <c r="A863" s="31"/>
      <c r="B863" s="89" t="s">
        <v>1523</v>
      </c>
      <c r="C863" s="37" t="s">
        <v>1524</v>
      </c>
      <c r="D863" s="38"/>
      <c r="E863" s="36"/>
      <c r="F863" s="128"/>
    </row>
    <row r="864" spans="1:6" x14ac:dyDescent="0.2">
      <c r="A864" s="31"/>
      <c r="B864" s="90">
        <v>100</v>
      </c>
      <c r="C864" s="35" t="s">
        <v>47</v>
      </c>
      <c r="D864" s="35"/>
      <c r="E864" s="36">
        <v>100</v>
      </c>
      <c r="F864" s="126"/>
    </row>
    <row r="865" spans="1:7" x14ac:dyDescent="0.2">
      <c r="A865" s="31"/>
      <c r="B865" s="90">
        <v>130</v>
      </c>
      <c r="C865" s="35" t="s">
        <v>89</v>
      </c>
      <c r="D865" s="35"/>
      <c r="E865" s="36">
        <v>130</v>
      </c>
      <c r="F865" s="127"/>
    </row>
    <row r="866" spans="1:7" x14ac:dyDescent="0.2">
      <c r="A866" s="31"/>
      <c r="B866" s="90">
        <v>200</v>
      </c>
      <c r="C866" s="35" t="s">
        <v>18</v>
      </c>
      <c r="D866" s="35"/>
      <c r="E866" s="36">
        <v>200</v>
      </c>
      <c r="F866" s="126"/>
    </row>
    <row r="867" spans="1:7" x14ac:dyDescent="0.2">
      <c r="A867" s="31"/>
      <c r="B867" s="90">
        <v>300</v>
      </c>
      <c r="C867" s="35" t="s">
        <v>19</v>
      </c>
      <c r="D867" s="35"/>
      <c r="E867" s="36">
        <v>300</v>
      </c>
      <c r="F867" s="126"/>
    </row>
    <row r="868" spans="1:7" x14ac:dyDescent="0.2">
      <c r="A868" s="31"/>
      <c r="B868" s="90">
        <v>382</v>
      </c>
      <c r="C868" s="35" t="s">
        <v>70</v>
      </c>
      <c r="D868" s="35"/>
      <c r="E868" s="36">
        <v>382</v>
      </c>
      <c r="F868" s="126"/>
    </row>
    <row r="869" spans="1:7" x14ac:dyDescent="0.2">
      <c r="A869" s="31"/>
      <c r="B869" s="90">
        <v>400</v>
      </c>
      <c r="C869" s="35" t="s">
        <v>20</v>
      </c>
      <c r="D869" s="35"/>
      <c r="E869" s="36">
        <v>400</v>
      </c>
      <c r="F869" s="126"/>
    </row>
    <row r="870" spans="1:7" x14ac:dyDescent="0.2">
      <c r="A870" s="31"/>
      <c r="B870" s="32">
        <v>425</v>
      </c>
      <c r="C870" s="31" t="s">
        <v>1288</v>
      </c>
      <c r="D870" s="31"/>
      <c r="E870" s="31">
        <v>425</v>
      </c>
      <c r="F870" s="127"/>
    </row>
    <row r="871" spans="1:7" x14ac:dyDescent="0.2">
      <c r="A871" s="31"/>
      <c r="B871" s="90">
        <v>500</v>
      </c>
      <c r="C871" s="35" t="s">
        <v>73</v>
      </c>
      <c r="D871" s="35"/>
      <c r="E871" s="36">
        <v>500</v>
      </c>
      <c r="F871" s="126"/>
    </row>
    <row r="872" spans="1:7" x14ac:dyDescent="0.2">
      <c r="A872" s="31"/>
      <c r="B872" s="90">
        <v>600</v>
      </c>
      <c r="C872" s="35" t="s">
        <v>21</v>
      </c>
      <c r="D872" s="35"/>
      <c r="E872" s="36">
        <v>600</v>
      </c>
      <c r="F872" s="126"/>
    </row>
    <row r="873" spans="1:7" x14ac:dyDescent="0.2">
      <c r="A873" s="31"/>
      <c r="B873" s="90"/>
      <c r="C873" s="35"/>
      <c r="D873" s="35"/>
      <c r="E873" s="36"/>
      <c r="F873" s="128"/>
      <c r="G873" s="31"/>
    </row>
    <row r="874" spans="1:7" ht="15" thickBot="1" x14ac:dyDescent="0.25">
      <c r="A874" s="31"/>
      <c r="B874" s="89">
        <v>4925</v>
      </c>
      <c r="C874" s="49" t="s">
        <v>1605</v>
      </c>
      <c r="D874" s="37"/>
      <c r="E874" s="39">
        <v>4925</v>
      </c>
      <c r="F874" s="133">
        <f>SUM(F864:F872)</f>
        <v>0</v>
      </c>
      <c r="G874" s="31"/>
    </row>
    <row r="875" spans="1:7" ht="15" thickTop="1" x14ac:dyDescent="0.2">
      <c r="A875" s="31"/>
      <c r="B875" s="72"/>
      <c r="C875" s="72"/>
      <c r="D875" s="72"/>
      <c r="E875" s="72"/>
      <c r="F875" s="131"/>
      <c r="G875" s="31"/>
    </row>
    <row r="876" spans="1:7" ht="15" x14ac:dyDescent="0.25">
      <c r="A876" s="31"/>
      <c r="B876" s="92">
        <v>4926</v>
      </c>
      <c r="C876" s="33" t="s">
        <v>1606</v>
      </c>
      <c r="D876" s="33"/>
      <c r="E876" s="47"/>
      <c r="F876" s="131"/>
      <c r="G876" s="31"/>
    </row>
    <row r="877" spans="1:7" ht="15" x14ac:dyDescent="0.25">
      <c r="A877" s="31"/>
      <c r="B877" s="90"/>
      <c r="C877" s="35"/>
      <c r="D877" s="35"/>
      <c r="E877" s="114"/>
      <c r="F877" s="134"/>
      <c r="G877" s="31"/>
    </row>
    <row r="878" spans="1:7" x14ac:dyDescent="0.2">
      <c r="A878" s="31"/>
      <c r="B878" s="89" t="s">
        <v>1523</v>
      </c>
      <c r="C878" s="37" t="s">
        <v>1524</v>
      </c>
      <c r="D878" s="38"/>
      <c r="E878" s="36"/>
      <c r="F878" s="128"/>
      <c r="G878" s="31"/>
    </row>
    <row r="879" spans="1:7" x14ac:dyDescent="0.2">
      <c r="A879" s="31"/>
      <c r="B879" s="90">
        <v>100</v>
      </c>
      <c r="C879" s="35" t="s">
        <v>47</v>
      </c>
      <c r="D879" s="35"/>
      <c r="E879" s="36">
        <v>100</v>
      </c>
      <c r="F879" s="126"/>
    </row>
    <row r="880" spans="1:7" x14ac:dyDescent="0.2">
      <c r="A880" s="31"/>
      <c r="B880" s="90">
        <v>130</v>
      </c>
      <c r="C880" s="35" t="s">
        <v>89</v>
      </c>
      <c r="D880" s="35"/>
      <c r="E880" s="36">
        <v>130</v>
      </c>
      <c r="F880" s="127"/>
    </row>
    <row r="881" spans="1:6" x14ac:dyDescent="0.2">
      <c r="A881" s="31"/>
      <c r="B881" s="90">
        <v>200</v>
      </c>
      <c r="C881" s="35" t="s">
        <v>18</v>
      </c>
      <c r="D881" s="35"/>
      <c r="E881" s="36">
        <v>200</v>
      </c>
      <c r="F881" s="126"/>
    </row>
    <row r="882" spans="1:6" x14ac:dyDescent="0.2">
      <c r="A882" s="31"/>
      <c r="B882" s="90">
        <v>300</v>
      </c>
      <c r="C882" s="35" t="s">
        <v>19</v>
      </c>
      <c r="D882" s="35"/>
      <c r="E882" s="36">
        <v>300</v>
      </c>
      <c r="F882" s="126"/>
    </row>
    <row r="883" spans="1:6" x14ac:dyDescent="0.2">
      <c r="A883" s="31"/>
      <c r="B883" s="90">
        <v>382</v>
      </c>
      <c r="C883" s="35" t="s">
        <v>70</v>
      </c>
      <c r="D883" s="35"/>
      <c r="E883" s="36">
        <v>382</v>
      </c>
      <c r="F883" s="126"/>
    </row>
    <row r="884" spans="1:6" x14ac:dyDescent="0.2">
      <c r="A884" s="31"/>
      <c r="B884" s="90">
        <v>400</v>
      </c>
      <c r="C884" s="35" t="s">
        <v>20</v>
      </c>
      <c r="D884" s="35"/>
      <c r="E884" s="36">
        <v>400</v>
      </c>
      <c r="F884" s="126"/>
    </row>
    <row r="885" spans="1:6" x14ac:dyDescent="0.2">
      <c r="A885" s="31"/>
      <c r="B885" s="32">
        <v>425</v>
      </c>
      <c r="C885" s="31" t="s">
        <v>1288</v>
      </c>
      <c r="D885" s="31"/>
      <c r="E885" s="31">
        <v>425</v>
      </c>
      <c r="F885" s="127"/>
    </row>
    <row r="886" spans="1:6" x14ac:dyDescent="0.2">
      <c r="A886" s="31"/>
      <c r="B886" s="90">
        <v>500</v>
      </c>
      <c r="C886" s="35" t="s">
        <v>73</v>
      </c>
      <c r="D886" s="35"/>
      <c r="E886" s="36">
        <v>500</v>
      </c>
      <c r="F886" s="126"/>
    </row>
    <row r="887" spans="1:6" x14ac:dyDescent="0.2">
      <c r="A887" s="31"/>
      <c r="B887" s="90">
        <v>600</v>
      </c>
      <c r="C887" s="35" t="s">
        <v>21</v>
      </c>
      <c r="D887" s="35"/>
      <c r="E887" s="36">
        <v>600</v>
      </c>
      <c r="F887" s="126"/>
    </row>
    <row r="888" spans="1:6" x14ac:dyDescent="0.2">
      <c r="A888" s="31"/>
      <c r="B888" s="90"/>
      <c r="C888" s="35"/>
      <c r="D888" s="35"/>
      <c r="E888" s="36"/>
      <c r="F888" s="128"/>
    </row>
    <row r="889" spans="1:6" ht="15" thickBot="1" x14ac:dyDescent="0.25">
      <c r="A889" s="31"/>
      <c r="B889" s="89">
        <v>4926</v>
      </c>
      <c r="C889" s="49" t="s">
        <v>1607</v>
      </c>
      <c r="D889" s="37"/>
      <c r="E889" s="39">
        <v>4926</v>
      </c>
      <c r="F889" s="133">
        <f>SUM(F879:F887)</f>
        <v>0</v>
      </c>
    </row>
    <row r="890" spans="1:6" ht="15" thickTop="1" x14ac:dyDescent="0.2">
      <c r="A890" s="31"/>
      <c r="B890" s="69"/>
      <c r="C890" s="69"/>
      <c r="D890" s="69"/>
      <c r="E890" s="69"/>
      <c r="F890" s="131"/>
    </row>
    <row r="891" spans="1:6" ht="15" x14ac:dyDescent="0.25">
      <c r="A891" s="31"/>
      <c r="B891" s="92">
        <v>4940</v>
      </c>
      <c r="C891" s="33" t="s">
        <v>106</v>
      </c>
      <c r="D891" s="33"/>
      <c r="E891" s="34"/>
      <c r="F891" s="131"/>
    </row>
    <row r="892" spans="1:6" ht="15" x14ac:dyDescent="0.25">
      <c r="A892" s="31"/>
      <c r="B892" s="69"/>
      <c r="C892" s="69"/>
      <c r="D892" s="69"/>
      <c r="E892" s="69"/>
      <c r="F892" s="134"/>
    </row>
    <row r="893" spans="1:6" x14ac:dyDescent="0.2">
      <c r="A893" s="31"/>
      <c r="B893" s="89" t="s">
        <v>1523</v>
      </c>
      <c r="C893" s="37" t="s">
        <v>1524</v>
      </c>
      <c r="D893" s="38"/>
      <c r="E893" s="36"/>
      <c r="F893" s="128"/>
    </row>
    <row r="894" spans="1:6" x14ac:dyDescent="0.2">
      <c r="A894" s="31"/>
      <c r="B894" s="90">
        <v>100</v>
      </c>
      <c r="C894" s="35" t="s">
        <v>47</v>
      </c>
      <c r="D894" s="35"/>
      <c r="E894" s="36">
        <v>100</v>
      </c>
      <c r="F894" s="126"/>
    </row>
    <row r="895" spans="1:6" x14ac:dyDescent="0.2">
      <c r="A895" s="31"/>
      <c r="B895" s="90">
        <v>130</v>
      </c>
      <c r="C895" s="35" t="s">
        <v>89</v>
      </c>
      <c r="D895" s="35"/>
      <c r="E895" s="36">
        <v>130</v>
      </c>
      <c r="F895" s="127"/>
    </row>
    <row r="896" spans="1:6" x14ac:dyDescent="0.2">
      <c r="A896" s="31"/>
      <c r="B896" s="90">
        <v>200</v>
      </c>
      <c r="C896" s="35" t="s">
        <v>18</v>
      </c>
      <c r="D896" s="35"/>
      <c r="E896" s="36">
        <v>200</v>
      </c>
      <c r="F896" s="126"/>
    </row>
    <row r="897" spans="1:6" x14ac:dyDescent="0.2">
      <c r="A897" s="31"/>
      <c r="B897" s="90">
        <v>300</v>
      </c>
      <c r="C897" s="35" t="s">
        <v>19</v>
      </c>
      <c r="D897" s="35"/>
      <c r="E897" s="36">
        <v>300</v>
      </c>
      <c r="F897" s="126"/>
    </row>
    <row r="898" spans="1:6" x14ac:dyDescent="0.2">
      <c r="A898" s="31"/>
      <c r="B898" s="90">
        <v>382</v>
      </c>
      <c r="C898" s="35" t="s">
        <v>70</v>
      </c>
      <c r="D898" s="35"/>
      <c r="E898" s="36">
        <v>382</v>
      </c>
      <c r="F898" s="126"/>
    </row>
    <row r="899" spans="1:6" x14ac:dyDescent="0.2">
      <c r="A899" s="31"/>
      <c r="B899" s="90">
        <v>400</v>
      </c>
      <c r="C899" s="35" t="s">
        <v>20</v>
      </c>
      <c r="D899" s="35"/>
      <c r="E899" s="36">
        <v>400</v>
      </c>
      <c r="F899" s="126"/>
    </row>
    <row r="900" spans="1:6" x14ac:dyDescent="0.2">
      <c r="A900" s="31"/>
      <c r="B900" s="32">
        <v>425</v>
      </c>
      <c r="C900" s="31" t="s">
        <v>1288</v>
      </c>
      <c r="D900" s="31"/>
      <c r="E900" s="31">
        <v>425</v>
      </c>
      <c r="F900" s="127"/>
    </row>
    <row r="901" spans="1:6" x14ac:dyDescent="0.2">
      <c r="A901" s="31"/>
      <c r="B901" s="90">
        <v>500</v>
      </c>
      <c r="C901" s="35" t="s">
        <v>73</v>
      </c>
      <c r="D901" s="35"/>
      <c r="E901" s="36">
        <v>500</v>
      </c>
      <c r="F901" s="126"/>
    </row>
    <row r="902" spans="1:6" x14ac:dyDescent="0.2">
      <c r="A902" s="31"/>
      <c r="B902" s="90">
        <v>600</v>
      </c>
      <c r="C902" s="35" t="s">
        <v>21</v>
      </c>
      <c r="D902" s="35"/>
      <c r="E902" s="36">
        <v>600</v>
      </c>
      <c r="F902" s="126"/>
    </row>
    <row r="903" spans="1:6" x14ac:dyDescent="0.2">
      <c r="A903" s="31"/>
      <c r="B903" s="90"/>
      <c r="C903" s="35"/>
      <c r="D903" s="35"/>
      <c r="E903" s="36"/>
      <c r="F903" s="128"/>
    </row>
    <row r="904" spans="1:6" ht="15" thickBot="1" x14ac:dyDescent="0.25">
      <c r="A904" s="31"/>
      <c r="B904" s="89">
        <v>4940</v>
      </c>
      <c r="C904" s="49" t="s">
        <v>1608</v>
      </c>
      <c r="D904" s="37"/>
      <c r="E904" s="39">
        <v>4940</v>
      </c>
      <c r="F904" s="133">
        <f>SUM(F894:F902)</f>
        <v>0</v>
      </c>
    </row>
    <row r="905" spans="1:6" ht="15.75" thickTop="1" x14ac:dyDescent="0.25">
      <c r="A905" s="31"/>
      <c r="B905" s="69"/>
      <c r="C905" s="109"/>
      <c r="D905" s="69"/>
      <c r="E905" s="69"/>
      <c r="F905" s="134"/>
    </row>
    <row r="906" spans="1:6" ht="15" x14ac:dyDescent="0.25">
      <c r="A906" s="31"/>
      <c r="B906" s="92">
        <v>4950</v>
      </c>
      <c r="C906" s="33" t="s">
        <v>1609</v>
      </c>
      <c r="D906" s="33"/>
      <c r="E906" s="34"/>
      <c r="F906" s="131"/>
    </row>
    <row r="907" spans="1:6" x14ac:dyDescent="0.2">
      <c r="A907" s="31"/>
      <c r="B907" s="90"/>
      <c r="C907" s="35"/>
      <c r="D907" s="35"/>
      <c r="E907" s="36"/>
      <c r="F907" s="131"/>
    </row>
    <row r="908" spans="1:6" x14ac:dyDescent="0.2">
      <c r="A908" s="31"/>
      <c r="B908" s="89" t="s">
        <v>1523</v>
      </c>
      <c r="C908" s="37" t="s">
        <v>1524</v>
      </c>
      <c r="D908" s="38"/>
      <c r="E908" s="36"/>
      <c r="F908" s="128"/>
    </row>
    <row r="909" spans="1:6" x14ac:dyDescent="0.2">
      <c r="A909" s="31"/>
      <c r="B909" s="90">
        <v>100</v>
      </c>
      <c r="C909" s="35" t="s">
        <v>47</v>
      </c>
      <c r="D909" s="35"/>
      <c r="E909" s="36">
        <v>100</v>
      </c>
      <c r="F909" s="126"/>
    </row>
    <row r="910" spans="1:6" x14ac:dyDescent="0.2">
      <c r="A910" s="31"/>
      <c r="B910" s="90">
        <v>130</v>
      </c>
      <c r="C910" s="35" t="s">
        <v>89</v>
      </c>
      <c r="D910" s="35"/>
      <c r="E910" s="36">
        <v>130</v>
      </c>
      <c r="F910" s="127"/>
    </row>
    <row r="911" spans="1:6" x14ac:dyDescent="0.2">
      <c r="A911" s="31"/>
      <c r="B911" s="90">
        <v>200</v>
      </c>
      <c r="C911" s="35" t="s">
        <v>18</v>
      </c>
      <c r="D911" s="35"/>
      <c r="E911" s="36">
        <v>200</v>
      </c>
      <c r="F911" s="126"/>
    </row>
    <row r="912" spans="1:6" x14ac:dyDescent="0.2">
      <c r="A912" s="31"/>
      <c r="B912" s="90">
        <v>300</v>
      </c>
      <c r="C912" s="35" t="s">
        <v>19</v>
      </c>
      <c r="D912" s="35"/>
      <c r="E912" s="36">
        <v>300</v>
      </c>
      <c r="F912" s="126"/>
    </row>
    <row r="913" spans="1:6" x14ac:dyDescent="0.2">
      <c r="A913" s="31"/>
      <c r="B913" s="90">
        <v>382</v>
      </c>
      <c r="C913" s="35" t="s">
        <v>70</v>
      </c>
      <c r="D913" s="35"/>
      <c r="E913" s="36">
        <v>382</v>
      </c>
      <c r="F913" s="126"/>
    </row>
    <row r="914" spans="1:6" x14ac:dyDescent="0.2">
      <c r="A914" s="31"/>
      <c r="B914" s="90">
        <v>400</v>
      </c>
      <c r="C914" s="35" t="s">
        <v>20</v>
      </c>
      <c r="D914" s="35"/>
      <c r="E914" s="36">
        <v>400</v>
      </c>
      <c r="F914" s="126"/>
    </row>
    <row r="915" spans="1:6" x14ac:dyDescent="0.2">
      <c r="A915" s="31"/>
      <c r="B915" s="32">
        <v>425</v>
      </c>
      <c r="C915" s="31" t="s">
        <v>1288</v>
      </c>
      <c r="D915" s="31"/>
      <c r="E915" s="31">
        <v>425</v>
      </c>
      <c r="F915" s="127"/>
    </row>
    <row r="916" spans="1:6" x14ac:dyDescent="0.2">
      <c r="A916" s="31"/>
      <c r="B916" s="90">
        <v>500</v>
      </c>
      <c r="C916" s="35" t="s">
        <v>73</v>
      </c>
      <c r="D916" s="35"/>
      <c r="E916" s="36">
        <v>500</v>
      </c>
      <c r="F916" s="126"/>
    </row>
    <row r="917" spans="1:6" x14ac:dyDescent="0.2">
      <c r="A917" s="31"/>
      <c r="B917" s="90">
        <v>600</v>
      </c>
      <c r="C917" s="35" t="s">
        <v>21</v>
      </c>
      <c r="D917" s="35"/>
      <c r="E917" s="36">
        <v>600</v>
      </c>
      <c r="F917" s="126"/>
    </row>
    <row r="918" spans="1:6" x14ac:dyDescent="0.2">
      <c r="A918" s="31"/>
      <c r="B918" s="90"/>
      <c r="C918" s="35"/>
      <c r="D918" s="35"/>
      <c r="E918" s="36"/>
      <c r="F918" s="128"/>
    </row>
    <row r="919" spans="1:6" ht="15" thickBot="1" x14ac:dyDescent="0.25">
      <c r="A919" s="31"/>
      <c r="B919" s="89">
        <v>4950</v>
      </c>
      <c r="C919" s="49" t="s">
        <v>1610</v>
      </c>
      <c r="D919" s="37"/>
      <c r="E919" s="39">
        <v>4950</v>
      </c>
      <c r="F919" s="133">
        <f>SUM(F909:F917)</f>
        <v>0</v>
      </c>
    </row>
    <row r="920" spans="1:6" ht="15.75" thickTop="1" x14ac:dyDescent="0.25">
      <c r="A920" s="31"/>
      <c r="B920" s="69"/>
      <c r="C920" s="107" t="s">
        <v>119</v>
      </c>
      <c r="D920" s="69"/>
      <c r="E920" s="69"/>
      <c r="F920" s="135"/>
    </row>
    <row r="921" spans="1:6" x14ac:dyDescent="0.2">
      <c r="A921" s="31"/>
      <c r="B921" s="113"/>
      <c r="C921" s="55"/>
      <c r="D921" s="55"/>
      <c r="E921" s="56"/>
      <c r="F921" s="131"/>
    </row>
    <row r="922" spans="1:6" ht="15" x14ac:dyDescent="0.25">
      <c r="A922" s="31"/>
      <c r="B922" s="92">
        <v>4968</v>
      </c>
      <c r="C922" s="33" t="s">
        <v>1611</v>
      </c>
      <c r="D922" s="33"/>
      <c r="E922" s="34"/>
      <c r="F922" s="131"/>
    </row>
    <row r="923" spans="1:6" x14ac:dyDescent="0.2">
      <c r="A923" s="31"/>
      <c r="B923" s="90"/>
      <c r="C923" s="35"/>
      <c r="D923" s="35"/>
      <c r="E923" s="36"/>
      <c r="F923" s="128"/>
    </row>
    <row r="924" spans="1:6" x14ac:dyDescent="0.2">
      <c r="A924" s="31"/>
      <c r="B924" s="89" t="s">
        <v>1523</v>
      </c>
      <c r="C924" s="37" t="s">
        <v>1524</v>
      </c>
      <c r="D924" s="38"/>
      <c r="E924" s="36"/>
      <c r="F924" s="128"/>
    </row>
    <row r="925" spans="1:6" x14ac:dyDescent="0.2">
      <c r="A925" s="31"/>
      <c r="B925" s="90">
        <v>100</v>
      </c>
      <c r="C925" s="35" t="s">
        <v>47</v>
      </c>
      <c r="D925" s="35"/>
      <c r="E925" s="36">
        <v>100</v>
      </c>
      <c r="F925" s="126"/>
    </row>
    <row r="926" spans="1:6" x14ac:dyDescent="0.2">
      <c r="A926" s="31"/>
      <c r="B926" s="90">
        <v>130</v>
      </c>
      <c r="C926" s="35" t="s">
        <v>89</v>
      </c>
      <c r="D926" s="35"/>
      <c r="E926" s="36">
        <v>130</v>
      </c>
      <c r="F926" s="127"/>
    </row>
    <row r="927" spans="1:6" x14ac:dyDescent="0.2">
      <c r="A927" s="31"/>
      <c r="B927" s="90">
        <v>200</v>
      </c>
      <c r="C927" s="35" t="s">
        <v>18</v>
      </c>
      <c r="D927" s="35"/>
      <c r="E927" s="36">
        <v>200</v>
      </c>
      <c r="F927" s="126"/>
    </row>
    <row r="928" spans="1:6" x14ac:dyDescent="0.2">
      <c r="A928" s="31"/>
      <c r="B928" s="90">
        <v>300</v>
      </c>
      <c r="C928" s="35" t="s">
        <v>19</v>
      </c>
      <c r="D928" s="35"/>
      <c r="E928" s="36">
        <v>300</v>
      </c>
      <c r="F928" s="126"/>
    </row>
    <row r="929" spans="1:6" x14ac:dyDescent="0.2">
      <c r="A929" s="31"/>
      <c r="B929" s="90">
        <v>382</v>
      </c>
      <c r="C929" s="35" t="s">
        <v>70</v>
      </c>
      <c r="D929" s="35"/>
      <c r="E929" s="36">
        <v>382</v>
      </c>
      <c r="F929" s="126"/>
    </row>
    <row r="930" spans="1:6" x14ac:dyDescent="0.2">
      <c r="A930" s="31"/>
      <c r="B930" s="90">
        <v>400</v>
      </c>
      <c r="C930" s="35" t="s">
        <v>20</v>
      </c>
      <c r="D930" s="35"/>
      <c r="E930" s="36">
        <v>400</v>
      </c>
      <c r="F930" s="126"/>
    </row>
    <row r="931" spans="1:6" x14ac:dyDescent="0.2">
      <c r="A931" s="31"/>
      <c r="B931" s="32">
        <v>425</v>
      </c>
      <c r="C931" s="31" t="s">
        <v>1288</v>
      </c>
      <c r="D931" s="31"/>
      <c r="E931" s="31">
        <v>425</v>
      </c>
      <c r="F931" s="127"/>
    </row>
    <row r="932" spans="1:6" x14ac:dyDescent="0.2">
      <c r="A932" s="31"/>
      <c r="B932" s="90">
        <v>500</v>
      </c>
      <c r="C932" s="35" t="s">
        <v>73</v>
      </c>
      <c r="D932" s="35"/>
      <c r="E932" s="36">
        <v>500</v>
      </c>
      <c r="F932" s="126"/>
    </row>
    <row r="933" spans="1:6" x14ac:dyDescent="0.2">
      <c r="A933" s="31"/>
      <c r="B933" s="90">
        <v>600</v>
      </c>
      <c r="C933" s="35" t="s">
        <v>21</v>
      </c>
      <c r="D933" s="35"/>
      <c r="E933" s="36">
        <v>600</v>
      </c>
      <c r="F933" s="126"/>
    </row>
    <row r="934" spans="1:6" x14ac:dyDescent="0.2">
      <c r="A934" s="31"/>
      <c r="B934" s="90"/>
      <c r="C934" s="35"/>
      <c r="D934" s="35"/>
      <c r="E934" s="36"/>
      <c r="F934" s="128"/>
    </row>
    <row r="935" spans="1:6" ht="15" thickBot="1" x14ac:dyDescent="0.25">
      <c r="A935" s="35"/>
      <c r="B935" s="89">
        <v>4968</v>
      </c>
      <c r="C935" s="49" t="s">
        <v>1612</v>
      </c>
      <c r="D935" s="37"/>
      <c r="E935" s="39">
        <v>4968</v>
      </c>
      <c r="F935" s="133">
        <f>SUM(F925:F933)</f>
        <v>0</v>
      </c>
    </row>
    <row r="936" spans="1:6" ht="15" thickTop="1" x14ac:dyDescent="0.2">
      <c r="A936" s="35"/>
      <c r="B936" s="69"/>
      <c r="C936" s="107" t="s">
        <v>48</v>
      </c>
      <c r="D936" s="69"/>
      <c r="E936" s="69"/>
      <c r="F936" s="128"/>
    </row>
    <row r="937" spans="1:6" x14ac:dyDescent="0.2">
      <c r="A937" s="35"/>
      <c r="B937" s="113"/>
      <c r="C937" s="55"/>
      <c r="D937" s="55"/>
      <c r="E937" s="56"/>
      <c r="F937" s="131"/>
    </row>
    <row r="938" spans="1:6" ht="15" x14ac:dyDescent="0.25">
      <c r="A938" s="31"/>
      <c r="B938" s="92">
        <v>4980</v>
      </c>
      <c r="C938" s="33" t="s">
        <v>107</v>
      </c>
      <c r="D938" s="33"/>
      <c r="E938" s="34"/>
      <c r="F938" s="131"/>
    </row>
    <row r="939" spans="1:6" x14ac:dyDescent="0.2">
      <c r="A939" s="31"/>
      <c r="B939" s="90"/>
      <c r="C939" s="35"/>
      <c r="D939" s="35"/>
      <c r="E939" s="36"/>
      <c r="F939" s="128"/>
    </row>
    <row r="940" spans="1:6" x14ac:dyDescent="0.2">
      <c r="A940" s="31"/>
      <c r="B940" s="89" t="s">
        <v>1523</v>
      </c>
      <c r="C940" s="37" t="s">
        <v>1524</v>
      </c>
      <c r="D940" s="38"/>
      <c r="E940" s="36"/>
      <c r="F940" s="128"/>
    </row>
    <row r="941" spans="1:6" x14ac:dyDescent="0.2">
      <c r="A941" s="31"/>
      <c r="B941" s="90">
        <v>100</v>
      </c>
      <c r="C941" s="35" t="s">
        <v>47</v>
      </c>
      <c r="D941" s="35"/>
      <c r="E941" s="36">
        <v>100</v>
      </c>
      <c r="F941" s="126"/>
    </row>
    <row r="942" spans="1:6" x14ac:dyDescent="0.2">
      <c r="A942" s="31"/>
      <c r="B942" s="90">
        <v>130</v>
      </c>
      <c r="C942" s="35" t="s">
        <v>89</v>
      </c>
      <c r="D942" s="35"/>
      <c r="E942" s="36">
        <v>130</v>
      </c>
      <c r="F942" s="127"/>
    </row>
    <row r="943" spans="1:6" x14ac:dyDescent="0.2">
      <c r="A943" s="31"/>
      <c r="B943" s="90">
        <v>200</v>
      </c>
      <c r="C943" s="35" t="s">
        <v>18</v>
      </c>
      <c r="D943" s="35"/>
      <c r="E943" s="36">
        <v>200</v>
      </c>
      <c r="F943" s="126"/>
    </row>
    <row r="944" spans="1:6" x14ac:dyDescent="0.2">
      <c r="A944" s="31"/>
      <c r="B944" s="90">
        <v>300</v>
      </c>
      <c r="C944" s="35" t="s">
        <v>19</v>
      </c>
      <c r="D944" s="35"/>
      <c r="E944" s="36">
        <v>300</v>
      </c>
      <c r="F944" s="126"/>
    </row>
    <row r="945" spans="1:6" x14ac:dyDescent="0.2">
      <c r="A945" s="31"/>
      <c r="B945" s="90">
        <v>382</v>
      </c>
      <c r="C945" s="35" t="s">
        <v>70</v>
      </c>
      <c r="D945" s="35"/>
      <c r="E945" s="36">
        <v>382</v>
      </c>
      <c r="F945" s="126"/>
    </row>
    <row r="946" spans="1:6" x14ac:dyDescent="0.2">
      <c r="A946" s="31"/>
      <c r="B946" s="90">
        <v>400</v>
      </c>
      <c r="C946" s="35" t="s">
        <v>20</v>
      </c>
      <c r="D946" s="35"/>
      <c r="E946" s="36">
        <v>400</v>
      </c>
      <c r="F946" s="126"/>
    </row>
    <row r="947" spans="1:6" x14ac:dyDescent="0.2">
      <c r="A947" s="31"/>
      <c r="B947" s="32">
        <v>425</v>
      </c>
      <c r="C947" s="31" t="s">
        <v>1288</v>
      </c>
      <c r="D947" s="31"/>
      <c r="E947" s="31">
        <v>425</v>
      </c>
      <c r="F947" s="127"/>
    </row>
    <row r="948" spans="1:6" x14ac:dyDescent="0.2">
      <c r="A948" s="31"/>
      <c r="B948" s="90">
        <v>500</v>
      </c>
      <c r="C948" s="35" t="s">
        <v>73</v>
      </c>
      <c r="D948" s="35"/>
      <c r="E948" s="36">
        <v>500</v>
      </c>
      <c r="F948" s="126"/>
    </row>
    <row r="949" spans="1:6" x14ac:dyDescent="0.2">
      <c r="A949" s="31"/>
      <c r="B949" s="90">
        <v>600</v>
      </c>
      <c r="C949" s="35" t="s">
        <v>21</v>
      </c>
      <c r="D949" s="35"/>
      <c r="E949" s="36">
        <v>600</v>
      </c>
      <c r="F949" s="126"/>
    </row>
    <row r="950" spans="1:6" x14ac:dyDescent="0.2">
      <c r="A950" s="31"/>
      <c r="B950" s="90"/>
      <c r="C950" s="35"/>
      <c r="D950" s="35"/>
      <c r="E950" s="36"/>
      <c r="F950" s="128"/>
    </row>
    <row r="951" spans="1:6" ht="15" thickBot="1" x14ac:dyDescent="0.25">
      <c r="A951" s="31"/>
      <c r="B951" s="89">
        <v>4980</v>
      </c>
      <c r="C951" s="49" t="s">
        <v>1613</v>
      </c>
      <c r="D951" s="37"/>
      <c r="E951" s="39">
        <v>4980</v>
      </c>
      <c r="F951" s="133">
        <f>SUM(F941:F949)</f>
        <v>0</v>
      </c>
    </row>
    <row r="952" spans="1:6" ht="15" thickTop="1" x14ac:dyDescent="0.2">
      <c r="A952" s="31"/>
      <c r="B952" s="69"/>
      <c r="C952" s="109"/>
      <c r="D952" s="69"/>
      <c r="E952" s="69"/>
      <c r="F952" s="131"/>
    </row>
    <row r="953" spans="1:6" ht="15" x14ac:dyDescent="0.25">
      <c r="A953" s="31"/>
      <c r="B953" s="92">
        <v>4985</v>
      </c>
      <c r="C953" s="97" t="s">
        <v>1614</v>
      </c>
      <c r="D953" s="33"/>
      <c r="E953" s="47"/>
      <c r="F953" s="131"/>
    </row>
    <row r="954" spans="1:6" ht="15" x14ac:dyDescent="0.25">
      <c r="A954" s="31"/>
      <c r="B954" s="90"/>
      <c r="C954" s="33" t="s">
        <v>1615</v>
      </c>
      <c r="D954" s="35"/>
      <c r="E954" s="36"/>
      <c r="F954" s="131"/>
    </row>
    <row r="955" spans="1:6" x14ac:dyDescent="0.2">
      <c r="A955" s="31"/>
      <c r="B955" s="90"/>
      <c r="C955" s="35"/>
      <c r="D955" s="35"/>
      <c r="E955" s="36"/>
      <c r="F955" s="128"/>
    </row>
    <row r="956" spans="1:6" x14ac:dyDescent="0.2">
      <c r="A956" s="31"/>
      <c r="B956" s="89" t="s">
        <v>1523</v>
      </c>
      <c r="C956" s="37" t="s">
        <v>1524</v>
      </c>
      <c r="D956" s="38"/>
      <c r="E956" s="36"/>
      <c r="F956" s="128"/>
    </row>
    <row r="957" spans="1:6" x14ac:dyDescent="0.2">
      <c r="A957" s="31"/>
      <c r="B957" s="90">
        <v>100</v>
      </c>
      <c r="C957" s="35" t="s">
        <v>47</v>
      </c>
      <c r="D957" s="35"/>
      <c r="E957" s="36">
        <v>100</v>
      </c>
      <c r="F957" s="126"/>
    </row>
    <row r="958" spans="1:6" x14ac:dyDescent="0.2">
      <c r="A958" s="31"/>
      <c r="B958" s="90">
        <v>130</v>
      </c>
      <c r="C958" s="35" t="s">
        <v>89</v>
      </c>
      <c r="D958" s="35"/>
      <c r="E958" s="36">
        <v>130</v>
      </c>
      <c r="F958" s="127"/>
    </row>
    <row r="959" spans="1:6" x14ac:dyDescent="0.2">
      <c r="A959" s="31"/>
      <c r="B959" s="90">
        <v>200</v>
      </c>
      <c r="C959" s="35" t="s">
        <v>18</v>
      </c>
      <c r="D959" s="35"/>
      <c r="E959" s="36">
        <v>200</v>
      </c>
      <c r="F959" s="126"/>
    </row>
    <row r="960" spans="1:6" x14ac:dyDescent="0.2">
      <c r="A960" s="31"/>
      <c r="B960" s="90">
        <v>300</v>
      </c>
      <c r="C960" s="35" t="s">
        <v>19</v>
      </c>
      <c r="D960" s="35"/>
      <c r="E960" s="36">
        <v>300</v>
      </c>
      <c r="F960" s="126"/>
    </row>
    <row r="961" spans="1:6" x14ac:dyDescent="0.2">
      <c r="A961" s="31"/>
      <c r="B961" s="90">
        <v>382</v>
      </c>
      <c r="C961" s="35" t="s">
        <v>70</v>
      </c>
      <c r="D961" s="35"/>
      <c r="E961" s="36">
        <v>382</v>
      </c>
      <c r="F961" s="126"/>
    </row>
    <row r="962" spans="1:6" x14ac:dyDescent="0.2">
      <c r="A962" s="31"/>
      <c r="B962" s="90">
        <v>400</v>
      </c>
      <c r="C962" s="35" t="s">
        <v>20</v>
      </c>
      <c r="D962" s="35"/>
      <c r="E962" s="36">
        <v>400</v>
      </c>
      <c r="F962" s="126"/>
    </row>
    <row r="963" spans="1:6" x14ac:dyDescent="0.2">
      <c r="A963" s="31"/>
      <c r="B963" s="32">
        <v>425</v>
      </c>
      <c r="C963" s="31" t="s">
        <v>1288</v>
      </c>
      <c r="D963" s="31"/>
      <c r="E963" s="31">
        <v>425</v>
      </c>
      <c r="F963" s="127"/>
    </row>
    <row r="964" spans="1:6" x14ac:dyDescent="0.2">
      <c r="A964" s="31"/>
      <c r="B964" s="90">
        <v>500</v>
      </c>
      <c r="C964" s="35" t="s">
        <v>73</v>
      </c>
      <c r="D964" s="35"/>
      <c r="E964" s="36">
        <v>500</v>
      </c>
      <c r="F964" s="126"/>
    </row>
    <row r="965" spans="1:6" x14ac:dyDescent="0.2">
      <c r="A965" s="31"/>
      <c r="B965" s="90">
        <v>600</v>
      </c>
      <c r="C965" s="35" t="s">
        <v>21</v>
      </c>
      <c r="D965" s="35"/>
      <c r="E965" s="36">
        <v>600</v>
      </c>
      <c r="F965" s="126"/>
    </row>
    <row r="966" spans="1:6" x14ac:dyDescent="0.2">
      <c r="A966" s="31"/>
      <c r="B966" s="90"/>
      <c r="C966" s="35"/>
      <c r="D966" s="35"/>
      <c r="E966" s="36"/>
      <c r="F966" s="128"/>
    </row>
    <row r="967" spans="1:6" ht="15" thickBot="1" x14ac:dyDescent="0.25">
      <c r="A967" s="31"/>
      <c r="B967" s="89">
        <v>4985</v>
      </c>
      <c r="C967" s="49" t="s">
        <v>1616</v>
      </c>
      <c r="D967" s="37"/>
      <c r="E967" s="39">
        <v>4985</v>
      </c>
      <c r="F967" s="133">
        <f>SUM(F957:F965)</f>
        <v>0</v>
      </c>
    </row>
    <row r="968" spans="1:6" ht="15" thickTop="1" x14ac:dyDescent="0.2">
      <c r="A968" s="31"/>
      <c r="B968" s="90"/>
      <c r="C968" s="37" t="s">
        <v>1617</v>
      </c>
      <c r="D968" s="35"/>
      <c r="E968" s="36"/>
      <c r="F968" s="128"/>
    </row>
    <row r="969" spans="1:6" x14ac:dyDescent="0.2">
      <c r="A969" s="31"/>
      <c r="B969" s="113"/>
      <c r="C969" s="55"/>
      <c r="D969" s="55"/>
      <c r="E969" s="56"/>
      <c r="F969" s="131"/>
    </row>
    <row r="970" spans="1:6" ht="15" x14ac:dyDescent="0.25">
      <c r="A970" s="31"/>
      <c r="B970" s="92">
        <v>4990</v>
      </c>
      <c r="C970" s="33" t="s">
        <v>1618</v>
      </c>
      <c r="D970" s="33"/>
      <c r="E970" s="34"/>
      <c r="F970" s="131"/>
    </row>
    <row r="971" spans="1:6" x14ac:dyDescent="0.2">
      <c r="A971" s="31"/>
      <c r="B971" s="90"/>
      <c r="C971" s="35"/>
      <c r="D971" s="35"/>
      <c r="E971" s="36"/>
      <c r="F971" s="128"/>
    </row>
    <row r="972" spans="1:6" x14ac:dyDescent="0.2">
      <c r="A972" s="31"/>
      <c r="B972" s="89" t="s">
        <v>1523</v>
      </c>
      <c r="C972" s="37" t="s">
        <v>1524</v>
      </c>
      <c r="D972" s="38"/>
      <c r="E972" s="36"/>
      <c r="F972" s="128"/>
    </row>
    <row r="973" spans="1:6" x14ac:dyDescent="0.2">
      <c r="A973" s="31"/>
      <c r="B973" s="90">
        <v>100</v>
      </c>
      <c r="C973" s="35" t="s">
        <v>47</v>
      </c>
      <c r="D973" s="35"/>
      <c r="E973" s="36">
        <v>100</v>
      </c>
      <c r="F973" s="126"/>
    </row>
    <row r="974" spans="1:6" x14ac:dyDescent="0.2">
      <c r="A974" s="31"/>
      <c r="B974" s="90">
        <v>130</v>
      </c>
      <c r="C974" s="35" t="s">
        <v>89</v>
      </c>
      <c r="D974" s="35"/>
      <c r="E974" s="36">
        <v>130</v>
      </c>
      <c r="F974" s="127"/>
    </row>
    <row r="975" spans="1:6" x14ac:dyDescent="0.2">
      <c r="A975" s="31"/>
      <c r="B975" s="90">
        <v>200</v>
      </c>
      <c r="C975" s="35" t="s">
        <v>18</v>
      </c>
      <c r="D975" s="35"/>
      <c r="E975" s="36">
        <v>200</v>
      </c>
      <c r="F975" s="126"/>
    </row>
    <row r="976" spans="1:6" x14ac:dyDescent="0.2">
      <c r="A976" s="31"/>
      <c r="B976" s="90">
        <v>300</v>
      </c>
      <c r="C976" s="35" t="s">
        <v>19</v>
      </c>
      <c r="D976" s="35"/>
      <c r="E976" s="36">
        <v>300</v>
      </c>
      <c r="F976" s="126"/>
    </row>
    <row r="977" spans="1:6" x14ac:dyDescent="0.2">
      <c r="A977" s="31"/>
      <c r="B977" s="90">
        <v>382</v>
      </c>
      <c r="C977" s="35" t="s">
        <v>70</v>
      </c>
      <c r="D977" s="35"/>
      <c r="E977" s="36">
        <v>382</v>
      </c>
      <c r="F977" s="126"/>
    </row>
    <row r="978" spans="1:6" x14ac:dyDescent="0.2">
      <c r="A978" s="31"/>
      <c r="B978" s="90">
        <v>400</v>
      </c>
      <c r="C978" s="35" t="s">
        <v>20</v>
      </c>
      <c r="D978" s="35"/>
      <c r="E978" s="36">
        <v>400</v>
      </c>
      <c r="F978" s="126"/>
    </row>
    <row r="979" spans="1:6" x14ac:dyDescent="0.2">
      <c r="A979" s="31"/>
      <c r="B979" s="32">
        <v>425</v>
      </c>
      <c r="C979" s="31" t="s">
        <v>1288</v>
      </c>
      <c r="D979" s="31"/>
      <c r="E979" s="31">
        <v>425</v>
      </c>
      <c r="F979" s="127"/>
    </row>
    <row r="980" spans="1:6" x14ac:dyDescent="0.2">
      <c r="A980" s="31"/>
      <c r="B980" s="90">
        <v>500</v>
      </c>
      <c r="C980" s="35" t="s">
        <v>73</v>
      </c>
      <c r="D980" s="35"/>
      <c r="E980" s="36">
        <v>500</v>
      </c>
      <c r="F980" s="126"/>
    </row>
    <row r="981" spans="1:6" x14ac:dyDescent="0.2">
      <c r="A981" s="31"/>
      <c r="B981" s="90">
        <v>600</v>
      </c>
      <c r="C981" s="35" t="s">
        <v>21</v>
      </c>
      <c r="D981" s="35"/>
      <c r="E981" s="36">
        <v>600</v>
      </c>
      <c r="F981" s="126"/>
    </row>
    <row r="982" spans="1:6" x14ac:dyDescent="0.2">
      <c r="A982" s="31"/>
      <c r="B982" s="90"/>
      <c r="C982" s="35"/>
      <c r="D982" s="35"/>
      <c r="E982" s="36"/>
      <c r="F982" s="128"/>
    </row>
    <row r="983" spans="1:6" ht="15" thickBot="1" x14ac:dyDescent="0.25">
      <c r="A983" s="31"/>
      <c r="B983" s="89">
        <v>4990</v>
      </c>
      <c r="C983" s="49" t="s">
        <v>1619</v>
      </c>
      <c r="D983" s="37"/>
      <c r="E983" s="39">
        <v>4990</v>
      </c>
      <c r="F983" s="133">
        <f>SUM(F973:F981)</f>
        <v>0</v>
      </c>
    </row>
    <row r="984" spans="1:6" ht="15" thickTop="1" x14ac:dyDescent="0.2">
      <c r="A984" s="31"/>
      <c r="B984" s="90"/>
      <c r="C984" s="35"/>
      <c r="D984" s="35"/>
      <c r="E984" s="36"/>
      <c r="F984" s="136"/>
    </row>
    <row r="985" spans="1:6" ht="15" x14ac:dyDescent="0.25">
      <c r="A985" s="31"/>
      <c r="B985" s="92">
        <v>4992</v>
      </c>
      <c r="C985" s="33" t="s">
        <v>1620</v>
      </c>
      <c r="D985" s="33"/>
      <c r="E985" s="34"/>
      <c r="F985" s="131"/>
    </row>
    <row r="986" spans="1:6" x14ac:dyDescent="0.2">
      <c r="A986" s="31"/>
      <c r="B986" s="69"/>
      <c r="C986" s="69"/>
      <c r="D986" s="69"/>
      <c r="E986" s="69"/>
      <c r="F986" s="128"/>
    </row>
    <row r="987" spans="1:6" ht="15" x14ac:dyDescent="0.25">
      <c r="A987" s="31"/>
      <c r="B987" s="89" t="s">
        <v>1523</v>
      </c>
      <c r="C987" s="37" t="s">
        <v>1524</v>
      </c>
      <c r="D987" s="38"/>
      <c r="E987" s="36"/>
      <c r="F987" s="135"/>
    </row>
    <row r="988" spans="1:6" x14ac:dyDescent="0.2">
      <c r="A988" s="31"/>
      <c r="B988" s="90">
        <v>100</v>
      </c>
      <c r="C988" s="35" t="s">
        <v>47</v>
      </c>
      <c r="D988" s="35"/>
      <c r="E988" s="36">
        <v>100</v>
      </c>
      <c r="F988" s="126"/>
    </row>
    <row r="989" spans="1:6" x14ac:dyDescent="0.2">
      <c r="A989" s="31"/>
      <c r="B989" s="90">
        <v>130</v>
      </c>
      <c r="C989" s="35" t="s">
        <v>89</v>
      </c>
      <c r="D989" s="35"/>
      <c r="E989" s="36">
        <v>130</v>
      </c>
      <c r="F989" s="127"/>
    </row>
    <row r="990" spans="1:6" x14ac:dyDescent="0.2">
      <c r="A990" s="31"/>
      <c r="B990" s="90">
        <v>200</v>
      </c>
      <c r="C990" s="35" t="s">
        <v>18</v>
      </c>
      <c r="D990" s="35"/>
      <c r="E990" s="36">
        <v>200</v>
      </c>
      <c r="F990" s="126"/>
    </row>
    <row r="991" spans="1:6" x14ac:dyDescent="0.2">
      <c r="A991" s="31"/>
      <c r="B991" s="90">
        <v>300</v>
      </c>
      <c r="C991" s="35" t="s">
        <v>19</v>
      </c>
      <c r="D991" s="35"/>
      <c r="E991" s="36">
        <v>300</v>
      </c>
      <c r="F991" s="126"/>
    </row>
    <row r="992" spans="1:6" x14ac:dyDescent="0.2">
      <c r="A992" s="31"/>
      <c r="B992" s="90">
        <v>382</v>
      </c>
      <c r="C992" s="35" t="s">
        <v>70</v>
      </c>
      <c r="D992" s="35"/>
      <c r="E992" s="36">
        <v>382</v>
      </c>
      <c r="F992" s="126"/>
    </row>
    <row r="993" spans="1:6" x14ac:dyDescent="0.2">
      <c r="A993" s="31"/>
      <c r="B993" s="90">
        <v>400</v>
      </c>
      <c r="C993" s="35" t="s">
        <v>20</v>
      </c>
      <c r="D993" s="35"/>
      <c r="E993" s="36">
        <v>400</v>
      </c>
      <c r="F993" s="126"/>
    </row>
    <row r="994" spans="1:6" x14ac:dyDescent="0.2">
      <c r="A994" s="31"/>
      <c r="B994" s="32">
        <v>425</v>
      </c>
      <c r="C994" s="31" t="s">
        <v>1288</v>
      </c>
      <c r="D994" s="31"/>
      <c r="E994" s="31">
        <v>425</v>
      </c>
      <c r="F994" s="127"/>
    </row>
    <row r="995" spans="1:6" x14ac:dyDescent="0.2">
      <c r="A995" s="31"/>
      <c r="B995" s="90">
        <v>500</v>
      </c>
      <c r="C995" s="35" t="s">
        <v>73</v>
      </c>
      <c r="D995" s="35"/>
      <c r="E995" s="36">
        <v>500</v>
      </c>
      <c r="F995" s="126"/>
    </row>
    <row r="996" spans="1:6" x14ac:dyDescent="0.2">
      <c r="A996" s="31"/>
      <c r="B996" s="90">
        <v>600</v>
      </c>
      <c r="C996" s="35" t="s">
        <v>21</v>
      </c>
      <c r="D996" s="35"/>
      <c r="E996" s="36">
        <v>600</v>
      </c>
      <c r="F996" s="126"/>
    </row>
    <row r="997" spans="1:6" x14ac:dyDescent="0.2">
      <c r="A997" s="31"/>
      <c r="B997" s="90"/>
      <c r="C997" s="35"/>
      <c r="D997" s="35"/>
      <c r="E997" s="36"/>
      <c r="F997" s="128"/>
    </row>
    <row r="998" spans="1:6" ht="15" thickBot="1" x14ac:dyDescent="0.25">
      <c r="A998" s="31"/>
      <c r="B998" s="89">
        <v>4992</v>
      </c>
      <c r="C998" s="49" t="s">
        <v>1621</v>
      </c>
      <c r="D998" s="37"/>
      <c r="E998" s="39">
        <v>4992</v>
      </c>
      <c r="F998" s="133">
        <f>SUM(F988:F996)</f>
        <v>0</v>
      </c>
    </row>
    <row r="999" spans="1:6" ht="15.75" thickTop="1" x14ac:dyDescent="0.25">
      <c r="A999" s="31"/>
      <c r="B999" s="90"/>
      <c r="C999" s="37" t="s">
        <v>120</v>
      </c>
      <c r="D999" s="35"/>
      <c r="E999" s="36"/>
      <c r="F999" s="135"/>
    </row>
    <row r="1000" spans="1:6" x14ac:dyDescent="0.2">
      <c r="A1000" s="31"/>
      <c r="B1000" s="113"/>
      <c r="C1000" s="43"/>
      <c r="D1000" s="55"/>
      <c r="E1000" s="56"/>
      <c r="F1000" s="128"/>
    </row>
    <row r="1001" spans="1:6" x14ac:dyDescent="0.2">
      <c r="A1001" s="31"/>
      <c r="B1001" s="89">
        <v>4000</v>
      </c>
      <c r="C1001" s="37" t="s">
        <v>122</v>
      </c>
      <c r="D1001" s="38"/>
      <c r="E1001" s="39">
        <v>4000</v>
      </c>
      <c r="F1001" s="129">
        <f>F563+F579+F596+F612+F627+F643+F659+F675+F691+F707+F722+F738+F753+F768+F783+F798+F813+F828+F843+F859+F874+F889+F904+F919+F935+F951+F967+F983+F998</f>
        <v>0</v>
      </c>
    </row>
    <row r="1002" spans="1:6" x14ac:dyDescent="0.2">
      <c r="A1002" s="31"/>
      <c r="B1002" s="31"/>
      <c r="C1002" s="31"/>
      <c r="D1002" s="31"/>
      <c r="E1002" s="31"/>
      <c r="F1002" s="125"/>
    </row>
    <row r="1003" spans="1:6" ht="15" x14ac:dyDescent="0.25">
      <c r="A1003" s="33" t="s">
        <v>1622</v>
      </c>
      <c r="B1003" s="92"/>
      <c r="C1003" s="33"/>
      <c r="D1003" s="33"/>
      <c r="E1003" s="34"/>
      <c r="F1003" s="128"/>
    </row>
    <row r="1004" spans="1:6" x14ac:dyDescent="0.2">
      <c r="A1004" s="35"/>
      <c r="B1004" s="90"/>
      <c r="C1004" s="35"/>
      <c r="D1004" s="35"/>
      <c r="E1004" s="36"/>
      <c r="F1004" s="128"/>
    </row>
    <row r="1005" spans="1:6" x14ac:dyDescent="0.2">
      <c r="A1005" s="35"/>
      <c r="B1005" s="89" t="s">
        <v>1523</v>
      </c>
      <c r="C1005" s="37" t="s">
        <v>1524</v>
      </c>
      <c r="D1005" s="115"/>
      <c r="E1005" s="56"/>
      <c r="F1005" s="139"/>
    </row>
    <row r="1006" spans="1:6" x14ac:dyDescent="0.2">
      <c r="A1006" s="35"/>
      <c r="B1006" s="90">
        <v>605</v>
      </c>
      <c r="C1006" s="35" t="s">
        <v>109</v>
      </c>
      <c r="D1006" s="55"/>
      <c r="E1006" s="36">
        <v>605</v>
      </c>
      <c r="F1006" s="130"/>
    </row>
    <row r="1007" spans="1:6" x14ac:dyDescent="0.2">
      <c r="A1007" s="35"/>
      <c r="B1007" s="90">
        <v>607</v>
      </c>
      <c r="C1007" s="35" t="s">
        <v>715</v>
      </c>
      <c r="D1007" s="35"/>
      <c r="E1007" s="36">
        <v>607</v>
      </c>
      <c r="F1007" s="130"/>
    </row>
    <row r="1008" spans="1:6" x14ac:dyDescent="0.2">
      <c r="A1008" s="35"/>
      <c r="B1008" s="90">
        <v>610</v>
      </c>
      <c r="C1008" s="35" t="s">
        <v>110</v>
      </c>
      <c r="D1008" s="55"/>
      <c r="E1008" s="36">
        <v>610</v>
      </c>
      <c r="F1008" s="130"/>
    </row>
    <row r="1009" spans="1:6" x14ac:dyDescent="0.2">
      <c r="A1009" s="35"/>
      <c r="B1009" s="90">
        <v>620</v>
      </c>
      <c r="C1009" s="35" t="s">
        <v>111</v>
      </c>
      <c r="D1009" s="55"/>
      <c r="E1009" s="36">
        <v>620</v>
      </c>
      <c r="F1009" s="130"/>
    </row>
    <row r="1010" spans="1:6" x14ac:dyDescent="0.2">
      <c r="A1010" s="35"/>
      <c r="B1010" s="113"/>
      <c r="C1010" s="55"/>
      <c r="D1010" s="55"/>
      <c r="E1010" s="56"/>
      <c r="F1010" s="139"/>
    </row>
    <row r="1011" spans="1:6" x14ac:dyDescent="0.2">
      <c r="A1011" s="35"/>
      <c r="B1011" s="89">
        <v>5000</v>
      </c>
      <c r="C1011" s="37" t="s">
        <v>1623</v>
      </c>
      <c r="D1011" s="43"/>
      <c r="E1011" s="39">
        <v>5000</v>
      </c>
      <c r="F1011" s="129">
        <f>SUM(F1006:F1009)</f>
        <v>0</v>
      </c>
    </row>
    <row r="1012" spans="1:6" x14ac:dyDescent="0.2">
      <c r="A1012" s="35"/>
      <c r="B1012" s="89"/>
      <c r="C1012" s="37"/>
      <c r="D1012" s="37"/>
      <c r="E1012" s="39"/>
      <c r="F1012" s="128"/>
    </row>
    <row r="1013" spans="1:6" x14ac:dyDescent="0.2">
      <c r="A1013" s="35"/>
      <c r="B1013" s="89"/>
      <c r="C1013" s="37"/>
      <c r="D1013" s="37"/>
      <c r="E1013" s="39"/>
      <c r="F1013" s="128"/>
    </row>
    <row r="1014" spans="1:6" ht="15.75" thickBot="1" x14ac:dyDescent="0.3">
      <c r="A1014" s="32" t="s">
        <v>1624</v>
      </c>
      <c r="B1014" s="31"/>
      <c r="C1014" s="31"/>
      <c r="D1014" s="31"/>
      <c r="E1014" s="58"/>
      <c r="F1014" s="128"/>
    </row>
    <row r="1015" spans="1:6" ht="15.75" thickBot="1" x14ac:dyDescent="0.3">
      <c r="A1015" s="31"/>
      <c r="B1015" s="58" t="s">
        <v>1832</v>
      </c>
      <c r="D1015" s="31"/>
      <c r="E1015" s="58">
        <v>20500</v>
      </c>
      <c r="F1015" s="140">
        <f>F19+F54+F73+F91+F110+F127+F145+F181+F199+F163+F216+F232+F269+F303+F350+F365+F400+F415+F431+F446+F462+F479+F544+F1001+F1011+F37</f>
        <v>0</v>
      </c>
    </row>
    <row r="1016" spans="1:6" ht="15" x14ac:dyDescent="0.25">
      <c r="A1016" s="31"/>
      <c r="B1016" s="58" t="s">
        <v>1833</v>
      </c>
      <c r="D1016" s="31"/>
      <c r="E1016" s="58"/>
      <c r="F1016" s="128"/>
    </row>
    <row r="1017" spans="1:6" ht="15" x14ac:dyDescent="0.25">
      <c r="A1017" s="31"/>
      <c r="B1017" s="31"/>
      <c r="C1017" s="58"/>
      <c r="D1017" s="31"/>
      <c r="E1017" s="58"/>
      <c r="F1017" s="128"/>
    </row>
    <row r="1018" spans="1:6" x14ac:dyDescent="0.2">
      <c r="A1018" s="31"/>
      <c r="B1018" s="31"/>
      <c r="C1018" s="31"/>
      <c r="D1018" s="31"/>
      <c r="E1018" s="31"/>
      <c r="F1018" s="125"/>
    </row>
    <row r="1019" spans="1:6" ht="15" x14ac:dyDescent="0.25">
      <c r="A1019" s="31"/>
      <c r="B1019" s="58" t="s">
        <v>31</v>
      </c>
      <c r="C1019" s="31"/>
      <c r="D1019" s="31"/>
      <c r="E1019" s="31"/>
      <c r="F1019" s="125"/>
    </row>
    <row r="1020" spans="1:6" x14ac:dyDescent="0.2">
      <c r="A1020" s="31"/>
      <c r="B1020" s="31">
        <v>99101</v>
      </c>
      <c r="C1020" s="31" t="s">
        <v>32</v>
      </c>
      <c r="D1020" s="31"/>
      <c r="E1020" s="116" t="s">
        <v>112</v>
      </c>
      <c r="F1020" s="141"/>
    </row>
    <row r="1021" spans="1:6" x14ac:dyDescent="0.2">
      <c r="A1021" s="31"/>
      <c r="B1021" s="31">
        <v>99105</v>
      </c>
      <c r="C1021" s="31" t="s">
        <v>113</v>
      </c>
      <c r="D1021" s="31"/>
      <c r="E1021" s="116" t="s">
        <v>114</v>
      </c>
      <c r="F1021" s="141"/>
    </row>
    <row r="1022" spans="1:6" x14ac:dyDescent="0.2">
      <c r="A1022" s="31"/>
      <c r="B1022" s="31">
        <v>99201</v>
      </c>
      <c r="C1022" s="31" t="s">
        <v>33</v>
      </c>
      <c r="D1022" s="31"/>
      <c r="E1022" s="116" t="s">
        <v>115</v>
      </c>
      <c r="F1022" s="141"/>
    </row>
    <row r="1023" spans="1:6" x14ac:dyDescent="0.2">
      <c r="A1023" s="31"/>
      <c r="B1023" s="31">
        <v>99205</v>
      </c>
      <c r="C1023" s="31" t="s">
        <v>116</v>
      </c>
      <c r="D1023" s="31"/>
      <c r="E1023" s="116" t="s">
        <v>117</v>
      </c>
      <c r="F1023" s="141"/>
    </row>
  </sheetData>
  <sheetProtection algorithmName="SHA-512" hashValue="RZCDAd1IfHsXmOycFo07+1XVZ14Mt8RxT11+OzB6Yw7CUqE0QXKRc9iB888m93MdVHHZmZGFkHDiPms5+TdQTg==" saltValue="FYWrEc27H9bUrYp+2vROOg==" spinCount="100000" sheet="1" selectLockedCells="1"/>
  <mergeCells count="2">
    <mergeCell ref="A202:D202"/>
    <mergeCell ref="A219:D219"/>
  </mergeCells>
  <phoneticPr fontId="0" type="noConversion"/>
  <printOptions headings="1"/>
  <pageMargins left="0.7" right="0.7" top="0.75" bottom="0.75" header="0.3" footer="0.3"/>
  <pageSetup scale="70" fitToHeight="111" orientation="portrait" r:id="rId1"/>
  <headerFooter>
    <oddHeader>&amp;C&amp;"Arial,Bold"&amp;14 2016/17 General Fund Disbursements</oddHeader>
  </headerFooter>
  <rowBreaks count="11" manualBreakCount="11">
    <brk id="64" max="5" man="1"/>
    <brk id="111" max="5" man="1"/>
    <brk id="234" max="5" man="1"/>
    <brk id="280" max="5" man="1"/>
    <brk id="329" max="5" man="1"/>
    <brk id="357" max="5" man="1"/>
    <brk id="412" max="5" man="1"/>
    <brk id="510" max="5" man="1"/>
    <brk id="560" max="5" man="1"/>
    <brk id="625" max="5" man="1"/>
    <brk id="67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33"/>
  <sheetViews>
    <sheetView zoomScaleNormal="100" workbookViewId="0">
      <selection activeCell="F4" sqref="F4"/>
    </sheetView>
  </sheetViews>
  <sheetFormatPr defaultColWidth="9.140625" defaultRowHeight="14.25" x14ac:dyDescent="0.2"/>
  <cols>
    <col min="1" max="1" width="6.7109375" style="29" bestFit="1" customWidth="1"/>
    <col min="2" max="2" width="6.42578125" style="57" customWidth="1"/>
    <col min="3" max="3" width="65.42578125" style="57" bestFit="1" customWidth="1"/>
    <col min="4" max="4" width="7.5703125" style="57" customWidth="1"/>
    <col min="5" max="5" width="11.5703125" style="57" customWidth="1"/>
    <col min="6" max="6" width="14.42578125" style="149" customWidth="1"/>
    <col min="7" max="16384" width="9.140625" style="57"/>
  </cols>
  <sheetData>
    <row r="1" spans="1:6" x14ac:dyDescent="0.2">
      <c r="B1" s="29"/>
      <c r="C1" s="59" t="s">
        <v>34</v>
      </c>
      <c r="D1" s="29"/>
      <c r="E1" s="29"/>
      <c r="F1" s="143"/>
    </row>
    <row r="2" spans="1:6" x14ac:dyDescent="0.2">
      <c r="B2" s="29"/>
      <c r="C2" s="63"/>
      <c r="D2" s="29"/>
      <c r="E2" s="29"/>
      <c r="F2" s="143"/>
    </row>
    <row r="3" spans="1:6" ht="15" x14ac:dyDescent="0.25">
      <c r="A3" s="28">
        <v>1000</v>
      </c>
      <c r="B3" s="29"/>
      <c r="C3" s="82" t="s">
        <v>1455</v>
      </c>
      <c r="D3" s="29"/>
      <c r="E3" s="29"/>
      <c r="F3" s="143"/>
    </row>
    <row r="4" spans="1:6" ht="15" x14ac:dyDescent="0.25">
      <c r="B4" s="62">
        <v>1410</v>
      </c>
      <c r="C4" s="29" t="s">
        <v>39</v>
      </c>
      <c r="D4" s="29"/>
      <c r="E4" s="28">
        <v>1410</v>
      </c>
      <c r="F4" s="144"/>
    </row>
    <row r="5" spans="1:6" x14ac:dyDescent="0.2">
      <c r="B5" s="29"/>
      <c r="C5" s="29"/>
      <c r="D5" s="29"/>
      <c r="E5" s="29"/>
      <c r="F5" s="145"/>
    </row>
    <row r="6" spans="1:6" ht="15" x14ac:dyDescent="0.25">
      <c r="A6" s="28">
        <v>5000</v>
      </c>
      <c r="B6" s="29"/>
      <c r="C6" s="28" t="s">
        <v>1456</v>
      </c>
      <c r="D6" s="29"/>
      <c r="E6" s="29"/>
      <c r="F6" s="145"/>
    </row>
    <row r="7" spans="1:6" x14ac:dyDescent="0.2">
      <c r="B7" s="30">
        <v>5500</v>
      </c>
      <c r="C7" s="29" t="s">
        <v>1459</v>
      </c>
      <c r="D7" s="29"/>
      <c r="E7" s="29">
        <v>5500</v>
      </c>
      <c r="F7" s="144"/>
    </row>
    <row r="8" spans="1:6" x14ac:dyDescent="0.2">
      <c r="B8" s="30">
        <v>5690</v>
      </c>
      <c r="C8" s="29" t="s">
        <v>16</v>
      </c>
      <c r="D8" s="29"/>
      <c r="E8" s="29">
        <v>5690</v>
      </c>
      <c r="F8" s="144"/>
    </row>
    <row r="9" spans="1:6" x14ac:dyDescent="0.2">
      <c r="B9" s="83">
        <v>5000</v>
      </c>
      <c r="C9" s="84" t="s">
        <v>1441</v>
      </c>
      <c r="D9" s="84"/>
      <c r="E9" s="84">
        <v>5000</v>
      </c>
      <c r="F9" s="146">
        <f>F7+F8</f>
        <v>0</v>
      </c>
    </row>
    <row r="10" spans="1:6" ht="15" x14ac:dyDescent="0.25">
      <c r="B10" s="28"/>
      <c r="C10" s="28" t="s">
        <v>1458</v>
      </c>
      <c r="D10" s="28"/>
      <c r="E10" s="28"/>
      <c r="F10" s="143"/>
    </row>
    <row r="11" spans="1:6" ht="15" thickBot="1" x14ac:dyDescent="0.25">
      <c r="B11" s="29"/>
      <c r="C11" s="29"/>
      <c r="D11" s="29"/>
      <c r="E11" s="29"/>
      <c r="F11" s="143"/>
    </row>
    <row r="12" spans="1:6" ht="15.75" thickBot="1" x14ac:dyDescent="0.3">
      <c r="A12" s="28">
        <v>10000</v>
      </c>
      <c r="B12" s="29"/>
      <c r="C12" s="28" t="s">
        <v>1457</v>
      </c>
      <c r="D12" s="29"/>
      <c r="E12" s="28">
        <v>10000</v>
      </c>
      <c r="F12" s="147">
        <f>F4+F9</f>
        <v>0</v>
      </c>
    </row>
    <row r="13" spans="1:6" x14ac:dyDescent="0.2">
      <c r="B13" s="29"/>
      <c r="C13" s="29"/>
      <c r="D13" s="29"/>
      <c r="E13" s="29"/>
      <c r="F13" s="143"/>
    </row>
    <row r="14" spans="1:6" x14ac:dyDescent="0.2">
      <c r="B14" s="29"/>
      <c r="C14" s="29"/>
      <c r="D14" s="29"/>
      <c r="E14" s="29"/>
      <c r="F14" s="143"/>
    </row>
    <row r="15" spans="1:6" x14ac:dyDescent="0.2">
      <c r="B15" s="29"/>
      <c r="C15" s="59" t="s">
        <v>36</v>
      </c>
      <c r="D15" s="29"/>
      <c r="E15" s="29"/>
      <c r="F15" s="143"/>
    </row>
    <row r="16" spans="1:6" x14ac:dyDescent="0.2">
      <c r="B16" s="29"/>
      <c r="C16" s="29"/>
      <c r="D16" s="29"/>
      <c r="E16" s="29"/>
      <c r="F16" s="143"/>
    </row>
    <row r="17" spans="1:6" ht="15" x14ac:dyDescent="0.25">
      <c r="A17" s="28">
        <v>2500</v>
      </c>
      <c r="B17" s="29"/>
      <c r="C17" s="28" t="s">
        <v>1453</v>
      </c>
      <c r="D17" s="29"/>
      <c r="E17" s="29"/>
      <c r="F17" s="143"/>
    </row>
    <row r="18" spans="1:6" x14ac:dyDescent="0.2">
      <c r="B18" s="30">
        <v>400</v>
      </c>
      <c r="C18" s="29" t="s">
        <v>716</v>
      </c>
      <c r="D18" s="29"/>
      <c r="E18" s="29">
        <v>400</v>
      </c>
      <c r="F18" s="144"/>
    </row>
    <row r="19" spans="1:6" x14ac:dyDescent="0.2">
      <c r="B19" s="30">
        <v>420</v>
      </c>
      <c r="C19" s="29" t="s">
        <v>59</v>
      </c>
      <c r="D19" s="29"/>
      <c r="E19" s="29">
        <v>420</v>
      </c>
      <c r="F19" s="144"/>
    </row>
    <row r="20" spans="1:6" x14ac:dyDescent="0.2">
      <c r="B20" s="32">
        <v>425</v>
      </c>
      <c r="C20" s="31" t="s">
        <v>1288</v>
      </c>
      <c r="D20" s="31"/>
      <c r="E20" s="31">
        <v>425</v>
      </c>
      <c r="F20" s="144"/>
    </row>
    <row r="21" spans="1:6" x14ac:dyDescent="0.2">
      <c r="B21" s="30">
        <v>500</v>
      </c>
      <c r="C21" s="29" t="s">
        <v>73</v>
      </c>
      <c r="D21" s="29"/>
      <c r="E21" s="29">
        <v>500</v>
      </c>
      <c r="F21" s="144"/>
    </row>
    <row r="22" spans="1:6" x14ac:dyDescent="0.2">
      <c r="B22" s="83">
        <v>2500</v>
      </c>
      <c r="C22" s="84" t="s">
        <v>1460</v>
      </c>
      <c r="D22" s="84"/>
      <c r="E22" s="84">
        <v>2500</v>
      </c>
      <c r="F22" s="146">
        <f>SUM(F18:F21)</f>
        <v>0</v>
      </c>
    </row>
    <row r="23" spans="1:6" ht="15" x14ac:dyDescent="0.25">
      <c r="B23" s="62"/>
      <c r="C23" s="28" t="s">
        <v>1461</v>
      </c>
      <c r="D23" s="28"/>
      <c r="E23" s="28"/>
      <c r="F23" s="145"/>
    </row>
    <row r="24" spans="1:6" x14ac:dyDescent="0.2">
      <c r="B24" s="30"/>
      <c r="C24" s="29"/>
      <c r="D24" s="29"/>
      <c r="E24" s="29"/>
      <c r="F24" s="145"/>
    </row>
    <row r="25" spans="1:6" ht="15" x14ac:dyDescent="0.25">
      <c r="A25" s="28">
        <v>8000</v>
      </c>
      <c r="B25" s="62"/>
      <c r="C25" s="28" t="s">
        <v>1462</v>
      </c>
      <c r="D25" s="29"/>
      <c r="E25" s="29"/>
      <c r="F25" s="145"/>
    </row>
    <row r="26" spans="1:6" ht="15" x14ac:dyDescent="0.25">
      <c r="B26" s="62">
        <v>759</v>
      </c>
      <c r="C26" s="29" t="s">
        <v>30</v>
      </c>
      <c r="D26" s="29"/>
      <c r="E26" s="28">
        <v>759</v>
      </c>
      <c r="F26" s="144"/>
    </row>
    <row r="27" spans="1:6" ht="15" thickBot="1" x14ac:dyDescent="0.25">
      <c r="B27" s="29"/>
      <c r="C27" s="29"/>
      <c r="D27" s="29"/>
      <c r="E27" s="29"/>
      <c r="F27" s="143"/>
    </row>
    <row r="28" spans="1:6" ht="15.75" thickBot="1" x14ac:dyDescent="0.3">
      <c r="B28" s="28" t="s">
        <v>727</v>
      </c>
      <c r="C28" s="29"/>
      <c r="D28" s="29"/>
      <c r="E28" s="28">
        <v>20500</v>
      </c>
      <c r="F28" s="147">
        <f>F22+F26</f>
        <v>0</v>
      </c>
    </row>
    <row r="29" spans="1:6" x14ac:dyDescent="0.2">
      <c r="B29" s="29"/>
      <c r="C29" s="29"/>
      <c r="D29" s="29"/>
      <c r="E29" s="29"/>
      <c r="F29" s="143"/>
    </row>
    <row r="30" spans="1:6" ht="15" x14ac:dyDescent="0.25">
      <c r="A30" s="28"/>
      <c r="B30" s="29"/>
      <c r="C30" s="28" t="s">
        <v>31</v>
      </c>
      <c r="D30" s="29"/>
      <c r="E30" s="29"/>
      <c r="F30" s="143"/>
    </row>
    <row r="31" spans="1:6" ht="15" x14ac:dyDescent="0.25">
      <c r="B31" s="28">
        <v>99101</v>
      </c>
      <c r="C31" s="28" t="s">
        <v>32</v>
      </c>
      <c r="D31" s="28"/>
      <c r="E31" s="85" t="s">
        <v>37</v>
      </c>
      <c r="F31" s="148"/>
    </row>
    <row r="32" spans="1:6" ht="15" x14ac:dyDescent="0.25">
      <c r="B32" s="28">
        <v>99201</v>
      </c>
      <c r="C32" s="28" t="s">
        <v>33</v>
      </c>
      <c r="D32" s="28"/>
      <c r="E32" s="85" t="s">
        <v>38</v>
      </c>
      <c r="F32" s="148"/>
    </row>
    <row r="33" spans="2:5" x14ac:dyDescent="0.2">
      <c r="B33" s="29"/>
      <c r="C33" s="29"/>
      <c r="D33" s="29"/>
      <c r="E33" s="29"/>
    </row>
  </sheetData>
  <sheetProtection algorithmName="SHA-512" hashValue="TTuS0IhQ+zmT8q60Bs4Xjw70WtUXrQ8sBhSBrt64XsY073fbYw2vR1LPYB3NEdVbjUKc5njWHQZpWYwhY+w/Cw==" saltValue="SOxv/O+U5wQdhCp29aI/7Q==" spinCount="100000" sheet="1" selectLockedCells="1"/>
  <phoneticPr fontId="0" type="noConversion"/>
  <printOptions headings="1"/>
  <pageMargins left="0.7" right="0.7" top="0.75" bottom="0.75" header="0.3" footer="0.3"/>
  <pageSetup scale="79" firstPageNumber="20" fitToHeight="111" orientation="portrait" r:id="rId1"/>
  <headerFooter>
    <oddHeader>&amp;C&amp;"Arial,Bold"&amp;14 2016/17 Depreciation Fund</oddHeader>
  </headerFooter>
  <rowBreaks count="2" manualBreakCount="2">
    <brk id="53" max="16383" man="1"/>
    <brk id="56" max="16383" man="1"/>
  </rowBreaks>
  <ignoredErrors>
    <ignoredError sqref="F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5"/>
  <sheetViews>
    <sheetView workbookViewId="0">
      <selection activeCell="F4" sqref="F4"/>
    </sheetView>
  </sheetViews>
  <sheetFormatPr defaultColWidth="9.140625" defaultRowHeight="14.25" x14ac:dyDescent="0.2"/>
  <cols>
    <col min="1" max="1" width="5.5703125" style="57" bestFit="1" customWidth="1"/>
    <col min="2" max="2" width="6.42578125" style="57" customWidth="1"/>
    <col min="3" max="3" width="55" style="57" customWidth="1"/>
    <col min="4" max="4" width="11.28515625" style="57" customWidth="1"/>
    <col min="5" max="5" width="11.5703125" style="57" customWidth="1"/>
    <col min="6" max="6" width="14.42578125" style="149" customWidth="1"/>
    <col min="7" max="16384" width="9.140625" style="57"/>
  </cols>
  <sheetData>
    <row r="1" spans="1:6" x14ac:dyDescent="0.2">
      <c r="A1" s="29"/>
      <c r="B1" s="29"/>
      <c r="C1" s="59" t="s">
        <v>34</v>
      </c>
      <c r="D1" s="29"/>
      <c r="E1" s="29"/>
      <c r="F1" s="143"/>
    </row>
    <row r="2" spans="1:6" x14ac:dyDescent="0.2">
      <c r="A2" s="29"/>
      <c r="B2" s="29"/>
      <c r="C2" s="29"/>
      <c r="D2" s="29"/>
      <c r="E2" s="29"/>
      <c r="F2" s="143"/>
    </row>
    <row r="3" spans="1:6" ht="15" x14ac:dyDescent="0.25">
      <c r="A3" s="28">
        <v>1000</v>
      </c>
      <c r="B3" s="29"/>
      <c r="C3" s="28" t="s">
        <v>1463</v>
      </c>
      <c r="D3" s="29"/>
      <c r="E3" s="29"/>
      <c r="F3" s="143"/>
    </row>
    <row r="4" spans="1:6" ht="15" x14ac:dyDescent="0.25">
      <c r="A4" s="29"/>
      <c r="B4" s="62">
        <v>1410</v>
      </c>
      <c r="C4" s="29" t="s">
        <v>5</v>
      </c>
      <c r="D4" s="29"/>
      <c r="E4" s="28">
        <v>1410</v>
      </c>
      <c r="F4" s="144"/>
    </row>
    <row r="5" spans="1:6" x14ac:dyDescent="0.2">
      <c r="A5" s="29"/>
      <c r="B5" s="29"/>
      <c r="C5" s="29"/>
      <c r="D5" s="29"/>
      <c r="E5" s="29"/>
      <c r="F5" s="145"/>
    </row>
    <row r="6" spans="1:6" ht="15" x14ac:dyDescent="0.25">
      <c r="A6" s="28">
        <v>5000</v>
      </c>
      <c r="B6" s="29"/>
      <c r="C6" s="28" t="s">
        <v>1456</v>
      </c>
      <c r="D6" s="29"/>
      <c r="E6" s="29"/>
      <c r="F6" s="145"/>
    </row>
    <row r="7" spans="1:6" ht="15" x14ac:dyDescent="0.25">
      <c r="A7" s="29"/>
      <c r="B7" s="62">
        <v>5500</v>
      </c>
      <c r="C7" s="29" t="s">
        <v>1459</v>
      </c>
      <c r="D7" s="29"/>
      <c r="E7" s="28">
        <v>5500</v>
      </c>
      <c r="F7" s="144"/>
    </row>
    <row r="8" spans="1:6" ht="15" thickBot="1" x14ac:dyDescent="0.25">
      <c r="A8" s="29"/>
      <c r="B8" s="29"/>
      <c r="C8" s="29"/>
      <c r="D8" s="29"/>
      <c r="E8" s="29"/>
      <c r="F8" s="143"/>
    </row>
    <row r="9" spans="1:6" ht="15.75" thickBot="1" x14ac:dyDescent="0.3">
      <c r="A9" s="29"/>
      <c r="B9" s="28">
        <v>10000</v>
      </c>
      <c r="C9" s="28" t="s">
        <v>1465</v>
      </c>
      <c r="D9" s="29"/>
      <c r="E9" s="28">
        <v>10000</v>
      </c>
      <c r="F9" s="147">
        <f>F4+F7</f>
        <v>0</v>
      </c>
    </row>
    <row r="10" spans="1:6" ht="15" x14ac:dyDescent="0.25">
      <c r="A10" s="29"/>
      <c r="B10" s="29"/>
      <c r="C10" s="28" t="s">
        <v>1466</v>
      </c>
      <c r="D10" s="29"/>
      <c r="E10" s="29"/>
      <c r="F10" s="143"/>
    </row>
    <row r="11" spans="1:6" x14ac:dyDescent="0.2">
      <c r="A11" s="29"/>
      <c r="B11" s="29"/>
      <c r="C11" s="29"/>
      <c r="D11" s="29"/>
      <c r="E11" s="29"/>
      <c r="F11" s="143"/>
    </row>
    <row r="12" spans="1:6" x14ac:dyDescent="0.2">
      <c r="A12" s="29"/>
      <c r="B12" s="29"/>
      <c r="C12" s="59" t="s">
        <v>36</v>
      </c>
      <c r="D12" s="29"/>
      <c r="E12" s="29"/>
      <c r="F12" s="143"/>
    </row>
    <row r="13" spans="1:6" x14ac:dyDescent="0.2">
      <c r="A13" s="29"/>
      <c r="B13" s="29"/>
      <c r="C13" s="29"/>
      <c r="D13" s="29"/>
      <c r="E13" s="29"/>
      <c r="F13" s="143"/>
    </row>
    <row r="14" spans="1:6" ht="15" x14ac:dyDescent="0.25">
      <c r="A14" s="28">
        <v>2500</v>
      </c>
      <c r="B14" s="29"/>
      <c r="C14" s="28" t="s">
        <v>1464</v>
      </c>
      <c r="D14" s="29"/>
      <c r="E14" s="29"/>
      <c r="F14" s="143"/>
    </row>
    <row r="15" spans="1:6" ht="15" x14ac:dyDescent="0.25">
      <c r="A15" s="29"/>
      <c r="B15" s="62">
        <v>200</v>
      </c>
      <c r="C15" s="29" t="s">
        <v>18</v>
      </c>
      <c r="D15" s="29"/>
      <c r="E15" s="28">
        <v>200</v>
      </c>
      <c r="F15" s="144"/>
    </row>
    <row r="16" spans="1:6" x14ac:dyDescent="0.2">
      <c r="A16" s="29"/>
      <c r="B16" s="30"/>
      <c r="C16" s="29"/>
      <c r="D16" s="29"/>
      <c r="E16" s="29"/>
      <c r="F16" s="145"/>
    </row>
    <row r="17" spans="1:6" ht="15" x14ac:dyDescent="0.25">
      <c r="A17" s="28">
        <v>8000</v>
      </c>
      <c r="B17" s="30"/>
      <c r="C17" s="29" t="s">
        <v>1462</v>
      </c>
      <c r="D17" s="29"/>
      <c r="E17" s="29"/>
      <c r="F17" s="145"/>
    </row>
    <row r="18" spans="1:6" ht="15" x14ac:dyDescent="0.25">
      <c r="A18" s="29"/>
      <c r="B18" s="62">
        <v>759</v>
      </c>
      <c r="C18" s="29" t="s">
        <v>30</v>
      </c>
      <c r="D18" s="29"/>
      <c r="E18" s="28">
        <v>759</v>
      </c>
      <c r="F18" s="144"/>
    </row>
    <row r="19" spans="1:6" ht="15" thickBot="1" x14ac:dyDescent="0.25">
      <c r="A19" s="29"/>
      <c r="B19" s="29"/>
      <c r="C19" s="29"/>
      <c r="D19" s="29"/>
      <c r="E19" s="29"/>
      <c r="F19" s="143"/>
    </row>
    <row r="20" spans="1:6" ht="15.75" thickBot="1" x14ac:dyDescent="0.3">
      <c r="A20" s="29"/>
      <c r="B20" s="28">
        <v>20500</v>
      </c>
      <c r="C20" s="28" t="s">
        <v>1467</v>
      </c>
      <c r="D20" s="29"/>
      <c r="E20" s="28">
        <v>20500</v>
      </c>
      <c r="F20" s="147">
        <f>F15+F18</f>
        <v>0</v>
      </c>
    </row>
    <row r="21" spans="1:6" ht="15" x14ac:dyDescent="0.25">
      <c r="A21" s="29"/>
      <c r="B21" s="29"/>
      <c r="C21" s="28" t="s">
        <v>1468</v>
      </c>
      <c r="D21" s="29"/>
      <c r="E21" s="29"/>
      <c r="F21" s="143"/>
    </row>
    <row r="22" spans="1:6" x14ac:dyDescent="0.2">
      <c r="A22" s="29"/>
      <c r="B22" s="29"/>
      <c r="C22" s="29"/>
      <c r="D22" s="29"/>
      <c r="E22" s="29"/>
      <c r="F22" s="143"/>
    </row>
    <row r="23" spans="1:6" ht="15" x14ac:dyDescent="0.25">
      <c r="A23" s="29"/>
      <c r="B23" s="29"/>
      <c r="C23" s="28" t="s">
        <v>40</v>
      </c>
      <c r="D23" s="29"/>
      <c r="E23" s="29"/>
      <c r="F23" s="143"/>
    </row>
    <row r="24" spans="1:6" ht="15" x14ac:dyDescent="0.25">
      <c r="A24" s="29"/>
      <c r="B24" s="28">
        <v>99101</v>
      </c>
      <c r="C24" s="28" t="s">
        <v>32</v>
      </c>
      <c r="D24" s="28"/>
      <c r="E24" s="85" t="s">
        <v>41</v>
      </c>
      <c r="F24" s="148"/>
    </row>
    <row r="25" spans="1:6" ht="15" x14ac:dyDescent="0.25">
      <c r="A25" s="29"/>
      <c r="B25" s="28">
        <v>99201</v>
      </c>
      <c r="C25" s="28" t="s">
        <v>33</v>
      </c>
      <c r="D25" s="28"/>
      <c r="E25" s="85" t="s">
        <v>42</v>
      </c>
      <c r="F25" s="148"/>
    </row>
  </sheetData>
  <sheetProtection algorithmName="SHA-512" hashValue="qs+0PdDS3A7Y47OofIJlAeItV5gINqbFmaJnbetVdzDMlAjE/HNuYotJeELBO2cPPi6M+l3ZLmVm3WHA0vQV+Q==" saltValue="hHTwEC2zF0U6Z39WKCue+A==" spinCount="100000" sheet="1" selectLockedCells="1"/>
  <phoneticPr fontId="0" type="noConversion"/>
  <printOptions headings="1"/>
  <pageMargins left="0.7" right="0.7" top="0.75" bottom="0.75" header="0.3" footer="0.3"/>
  <pageSetup scale="85" firstPageNumber="21" fitToHeight="111" orientation="portrait" r:id="rId1"/>
  <headerFooter>
    <oddHeader>&amp;C&amp;"Arial,Bold"&amp;14 2016/17 Employee Benefit Fund</oddHeader>
  </headerFooter>
  <rowBreaks count="2" manualBreakCount="2">
    <brk id="47" max="16383" man="1"/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7"/>
  <sheetViews>
    <sheetView workbookViewId="0"/>
  </sheetViews>
  <sheetFormatPr defaultRowHeight="12.75" x14ac:dyDescent="0.2"/>
  <cols>
    <col min="1" max="1" width="59.28515625" style="171" customWidth="1"/>
    <col min="2" max="2" width="11.85546875" style="159" bestFit="1" customWidth="1"/>
    <col min="3" max="3" width="10.42578125" style="159" bestFit="1" customWidth="1"/>
    <col min="4" max="4" width="11" style="171" bestFit="1" customWidth="1"/>
    <col min="5" max="5" width="15.28515625" style="171" customWidth="1"/>
    <col min="6" max="6" width="9.5703125" style="15" bestFit="1" customWidth="1"/>
    <col min="7" max="7" width="14" style="198" customWidth="1"/>
    <col min="8" max="8" width="12.140625" style="159" customWidth="1"/>
    <col min="9" max="9" width="13.28515625" style="169" customWidth="1"/>
    <col min="10" max="16384" width="9.140625" style="170"/>
  </cols>
  <sheetData>
    <row r="1" spans="1:9" s="157" customFormat="1" x14ac:dyDescent="0.2">
      <c r="A1" s="153" t="s">
        <v>141</v>
      </c>
      <c r="B1" s="154" t="s">
        <v>707</v>
      </c>
      <c r="C1" s="154" t="s">
        <v>705</v>
      </c>
      <c r="D1" s="153" t="s">
        <v>139</v>
      </c>
      <c r="E1" s="153" t="s">
        <v>140</v>
      </c>
      <c r="F1" s="155" t="s">
        <v>704</v>
      </c>
      <c r="G1" s="197" t="s">
        <v>703</v>
      </c>
      <c r="H1" s="154" t="s">
        <v>706</v>
      </c>
      <c r="I1" s="156"/>
    </row>
    <row r="2" spans="1:9" ht="15" x14ac:dyDescent="0.25">
      <c r="A2" s="158" t="str">
        <f>'General Fund Receipts'!C2</f>
        <v>Local Property Taxes</v>
      </c>
      <c r="B2" s="159">
        <f>'Cover Sheet'!D16</f>
        <v>0</v>
      </c>
      <c r="C2" s="159">
        <f>'Cover Sheet'!D16</f>
        <v>0</v>
      </c>
      <c r="D2" s="17" t="s">
        <v>729</v>
      </c>
      <c r="E2" s="17" t="s">
        <v>142</v>
      </c>
      <c r="F2" s="15">
        <f>'General Fund Receipts'!F2</f>
        <v>0</v>
      </c>
      <c r="G2" s="198" t="s">
        <v>1790</v>
      </c>
      <c r="H2" s="159">
        <v>20162017</v>
      </c>
    </row>
    <row r="3" spans="1:9" ht="15" x14ac:dyDescent="0.25">
      <c r="A3" s="158" t="str">
        <f>'General Fund Receipts'!C3</f>
        <v>Carline Taxes</v>
      </c>
      <c r="B3" s="159">
        <f>B2</f>
        <v>0</v>
      </c>
      <c r="C3" s="159">
        <f>C2</f>
        <v>0</v>
      </c>
      <c r="D3" s="17" t="s">
        <v>730</v>
      </c>
      <c r="E3" s="17" t="s">
        <v>143</v>
      </c>
      <c r="F3" s="15">
        <f>'General Fund Receipts'!F3</f>
        <v>0</v>
      </c>
      <c r="G3" s="198" t="str">
        <f>$G$2</f>
        <v>2016/17</v>
      </c>
      <c r="H3" s="159">
        <f>$H$2</f>
        <v>20162017</v>
      </c>
    </row>
    <row r="4" spans="1:9" ht="15" x14ac:dyDescent="0.25">
      <c r="A4" s="158" t="str">
        <f>'General Fund Receipts'!C4</f>
        <v>Tuition Received from Educational Entities (Distance Education)</v>
      </c>
      <c r="B4" s="159">
        <f t="shared" ref="B4:B67" si="0">B3</f>
        <v>0</v>
      </c>
      <c r="C4" s="159">
        <f t="shared" ref="C4:C67" si="1">C3</f>
        <v>0</v>
      </c>
      <c r="D4" s="17" t="s">
        <v>731</v>
      </c>
      <c r="E4" s="17" t="s">
        <v>1436</v>
      </c>
      <c r="F4" s="15">
        <f>'General Fund Receipts'!F4</f>
        <v>0</v>
      </c>
      <c r="G4" s="198" t="str">
        <f t="shared" ref="G4:G68" si="2">$G$2</f>
        <v>2016/17</v>
      </c>
      <c r="H4" s="159">
        <f t="shared" ref="H4:H68" si="3">$H$2</f>
        <v>20162017</v>
      </c>
    </row>
    <row r="5" spans="1:9" ht="15" x14ac:dyDescent="0.25">
      <c r="A5" s="158" t="str">
        <f>'General Fund Receipts'!C5</f>
        <v>Tuition Receipts for Classes (School Bus Driver Training, etc.)</v>
      </c>
      <c r="B5" s="159">
        <f t="shared" si="0"/>
        <v>0</v>
      </c>
      <c r="C5" s="159">
        <f t="shared" si="1"/>
        <v>0</v>
      </c>
      <c r="D5" s="17" t="s">
        <v>732</v>
      </c>
      <c r="E5" s="17" t="s">
        <v>144</v>
      </c>
      <c r="F5" s="15">
        <f>'General Fund Receipts'!F5</f>
        <v>0</v>
      </c>
      <c r="G5" s="198" t="str">
        <f t="shared" si="2"/>
        <v>2016/17</v>
      </c>
      <c r="H5" s="159">
        <f t="shared" si="3"/>
        <v>20162017</v>
      </c>
    </row>
    <row r="6" spans="1:9" ht="15" x14ac:dyDescent="0.25">
      <c r="A6" s="158" t="str">
        <f>'General Fund Receipts'!C6</f>
        <v>Transportation received from Individuals (Early Childhood)</v>
      </c>
      <c r="B6" s="159">
        <f t="shared" si="0"/>
        <v>0</v>
      </c>
      <c r="C6" s="159">
        <f t="shared" si="1"/>
        <v>0</v>
      </c>
      <c r="D6" s="17" t="s">
        <v>733</v>
      </c>
      <c r="E6" s="17" t="s">
        <v>1428</v>
      </c>
      <c r="F6" s="15">
        <f>'General Fund Receipts'!F6</f>
        <v>0</v>
      </c>
      <c r="G6" s="198" t="str">
        <f t="shared" si="2"/>
        <v>2016/17</v>
      </c>
      <c r="H6" s="159">
        <f t="shared" si="3"/>
        <v>20162017</v>
      </c>
    </row>
    <row r="7" spans="1:9" ht="15" x14ac:dyDescent="0.25">
      <c r="A7" s="158" t="str">
        <f>'General Fund Receipts'!C7</f>
        <v>Interest</v>
      </c>
      <c r="B7" s="159">
        <f t="shared" si="0"/>
        <v>0</v>
      </c>
      <c r="C7" s="159">
        <f t="shared" si="1"/>
        <v>0</v>
      </c>
      <c r="D7" s="17" t="s">
        <v>734</v>
      </c>
      <c r="E7" s="17" t="s">
        <v>145</v>
      </c>
      <c r="F7" s="15">
        <f>'General Fund Receipts'!F7</f>
        <v>0</v>
      </c>
      <c r="G7" s="198" t="str">
        <f t="shared" si="2"/>
        <v>2016/17</v>
      </c>
      <c r="H7" s="159">
        <f t="shared" si="3"/>
        <v>20162017</v>
      </c>
    </row>
    <row r="8" spans="1:9" ht="15" x14ac:dyDescent="0.25">
      <c r="A8" s="158" t="str">
        <f>'General Fund Receipts'!C8</f>
        <v>Categorical Grants from Corporations &amp; Other Private Interests</v>
      </c>
      <c r="B8" s="159">
        <f t="shared" si="0"/>
        <v>0</v>
      </c>
      <c r="C8" s="159">
        <f t="shared" si="1"/>
        <v>0</v>
      </c>
      <c r="D8" s="17" t="s">
        <v>735</v>
      </c>
      <c r="E8" s="17" t="s">
        <v>1429</v>
      </c>
      <c r="F8" s="15">
        <f>'General Fund Receipts'!F8</f>
        <v>0</v>
      </c>
      <c r="G8" s="198" t="str">
        <f t="shared" si="2"/>
        <v>2016/17</v>
      </c>
      <c r="H8" s="159">
        <f t="shared" si="3"/>
        <v>20162017</v>
      </c>
    </row>
    <row r="9" spans="1:9" ht="15" x14ac:dyDescent="0.25">
      <c r="A9" s="158" t="str">
        <f>'General Fund Receipts'!C9</f>
        <v>Postsecondary Receipts</v>
      </c>
      <c r="B9" s="159">
        <f t="shared" si="0"/>
        <v>0</v>
      </c>
      <c r="C9" s="159">
        <f t="shared" si="1"/>
        <v>0</v>
      </c>
      <c r="D9" s="17" t="s">
        <v>736</v>
      </c>
      <c r="E9" s="17" t="s">
        <v>1430</v>
      </c>
      <c r="F9" s="15">
        <f>'General Fund Receipts'!F9</f>
        <v>0</v>
      </c>
      <c r="G9" s="198" t="str">
        <f t="shared" si="2"/>
        <v>2016/17</v>
      </c>
      <c r="H9" s="159">
        <f t="shared" si="3"/>
        <v>20162017</v>
      </c>
    </row>
    <row r="10" spans="1:9" ht="15" x14ac:dyDescent="0.25">
      <c r="A10" s="158" t="str">
        <f>'General Fund Receipts'!C10</f>
        <v xml:space="preserve">Contracted Services </v>
      </c>
      <c r="B10" s="159">
        <f t="shared" si="0"/>
        <v>0</v>
      </c>
      <c r="C10" s="159">
        <f t="shared" si="1"/>
        <v>0</v>
      </c>
      <c r="D10" s="17" t="s">
        <v>737</v>
      </c>
      <c r="E10" s="17" t="s">
        <v>146</v>
      </c>
      <c r="F10" s="15">
        <f>'General Fund Receipts'!F10</f>
        <v>0</v>
      </c>
      <c r="G10" s="198" t="str">
        <f t="shared" si="2"/>
        <v>2016/17</v>
      </c>
      <c r="H10" s="159">
        <f t="shared" si="3"/>
        <v>20162017</v>
      </c>
    </row>
    <row r="11" spans="1:9" ht="15" x14ac:dyDescent="0.25">
      <c r="A11" s="158" t="str">
        <f>'General Fund Receipts'!C11</f>
        <v>Other Local Receipts</v>
      </c>
      <c r="B11" s="159">
        <f t="shared" si="0"/>
        <v>0</v>
      </c>
      <c r="C11" s="159">
        <f t="shared" si="1"/>
        <v>0</v>
      </c>
      <c r="D11" s="17" t="s">
        <v>738</v>
      </c>
      <c r="E11" s="17" t="s">
        <v>147</v>
      </c>
      <c r="F11" s="15">
        <f>'General Fund Receipts'!F11</f>
        <v>0</v>
      </c>
      <c r="G11" s="198" t="str">
        <f t="shared" si="2"/>
        <v>2016/17</v>
      </c>
      <c r="H11" s="159">
        <f t="shared" si="3"/>
        <v>20162017</v>
      </c>
    </row>
    <row r="12" spans="1:9" ht="15" x14ac:dyDescent="0.25">
      <c r="A12" s="158" t="str">
        <f>'General Fund Receipts'!C12</f>
        <v>Total Local Receipts</v>
      </c>
      <c r="B12" s="159">
        <f t="shared" si="0"/>
        <v>0</v>
      </c>
      <c r="C12" s="159">
        <f t="shared" si="1"/>
        <v>0</v>
      </c>
      <c r="D12" s="17" t="s">
        <v>739</v>
      </c>
      <c r="E12" s="17" t="s">
        <v>148</v>
      </c>
      <c r="F12" s="15">
        <f>'General Fund Receipts'!F12</f>
        <v>0</v>
      </c>
      <c r="G12" s="198" t="str">
        <f t="shared" si="2"/>
        <v>2016/17</v>
      </c>
      <c r="H12" s="159">
        <f t="shared" si="3"/>
        <v>20162017</v>
      </c>
    </row>
    <row r="13" spans="1:9" ht="15" x14ac:dyDescent="0.25">
      <c r="A13" s="158" t="str">
        <f>'General Fund Receipts'!C16</f>
        <v>Other County Sources</v>
      </c>
      <c r="B13" s="159">
        <f t="shared" si="0"/>
        <v>0</v>
      </c>
      <c r="C13" s="159">
        <f t="shared" si="1"/>
        <v>0</v>
      </c>
      <c r="D13" s="17" t="s">
        <v>740</v>
      </c>
      <c r="E13" s="17" t="s">
        <v>150</v>
      </c>
      <c r="F13" s="15">
        <f>'General Fund Receipts'!F16</f>
        <v>0</v>
      </c>
      <c r="G13" s="198" t="str">
        <f t="shared" si="2"/>
        <v>2016/17</v>
      </c>
      <c r="H13" s="159">
        <f t="shared" si="3"/>
        <v>20162017</v>
      </c>
    </row>
    <row r="14" spans="1:9" ht="15" x14ac:dyDescent="0.25">
      <c r="A14" s="158" t="str">
        <f>'General Fund Receipts'!C19</f>
        <v>Special Education Programs (School Age)</v>
      </c>
      <c r="B14" s="159">
        <f t="shared" si="0"/>
        <v>0</v>
      </c>
      <c r="C14" s="159">
        <f t="shared" si="1"/>
        <v>0</v>
      </c>
      <c r="D14" s="17" t="s">
        <v>741</v>
      </c>
      <c r="E14" s="17" t="s">
        <v>151</v>
      </c>
      <c r="F14" s="15">
        <f>'General Fund Receipts'!F19</f>
        <v>0</v>
      </c>
      <c r="G14" s="198" t="str">
        <f t="shared" si="2"/>
        <v>2016/17</v>
      </c>
      <c r="H14" s="159">
        <f t="shared" si="3"/>
        <v>20162017</v>
      </c>
    </row>
    <row r="15" spans="1:9" ht="15" x14ac:dyDescent="0.25">
      <c r="A15" s="158" t="str">
        <f>'General Fund Receipts'!C20</f>
        <v>Special Education Transportation (School Age)</v>
      </c>
      <c r="B15" s="159">
        <f t="shared" si="0"/>
        <v>0</v>
      </c>
      <c r="C15" s="159">
        <f t="shared" si="1"/>
        <v>0</v>
      </c>
      <c r="D15" s="17" t="s">
        <v>742</v>
      </c>
      <c r="E15" s="17" t="s">
        <v>152</v>
      </c>
      <c r="F15" s="15">
        <f>'General Fund Receipts'!F20</f>
        <v>0</v>
      </c>
      <c r="G15" s="198" t="str">
        <f t="shared" si="2"/>
        <v>2016/17</v>
      </c>
      <c r="H15" s="159">
        <f t="shared" si="3"/>
        <v>20162017</v>
      </c>
    </row>
    <row r="16" spans="1:9" ht="15" x14ac:dyDescent="0.25">
      <c r="A16" s="158" t="str">
        <f>'General Fund Receipts'!C21</f>
        <v>Homestead Exemption</v>
      </c>
      <c r="B16" s="159">
        <f t="shared" si="0"/>
        <v>0</v>
      </c>
      <c r="C16" s="159">
        <f t="shared" si="1"/>
        <v>0</v>
      </c>
      <c r="D16" s="17" t="s">
        <v>743</v>
      </c>
      <c r="E16" s="17" t="s">
        <v>153</v>
      </c>
      <c r="F16" s="15">
        <f>'General Fund Receipts'!F21</f>
        <v>0</v>
      </c>
      <c r="G16" s="198" t="str">
        <f t="shared" si="2"/>
        <v>2016/17</v>
      </c>
      <c r="H16" s="159">
        <f t="shared" si="3"/>
        <v>20162017</v>
      </c>
    </row>
    <row r="17" spans="1:8" ht="15" x14ac:dyDescent="0.25">
      <c r="A17" s="158" t="str">
        <f>'General Fund Receipts'!C22</f>
        <v>Property Tax Credit</v>
      </c>
      <c r="B17" s="159">
        <f t="shared" si="0"/>
        <v>0</v>
      </c>
      <c r="C17" s="159">
        <f t="shared" si="1"/>
        <v>0</v>
      </c>
      <c r="D17" s="17" t="s">
        <v>1329</v>
      </c>
      <c r="E17" s="17" t="s">
        <v>154</v>
      </c>
      <c r="F17" s="15">
        <f>'General Fund Receipts'!F22</f>
        <v>0</v>
      </c>
      <c r="G17" s="198" t="str">
        <f t="shared" si="2"/>
        <v>2016/17</v>
      </c>
      <c r="H17" s="159">
        <f t="shared" si="3"/>
        <v>20162017</v>
      </c>
    </row>
    <row r="18" spans="1:8" ht="15" x14ac:dyDescent="0.25">
      <c r="A18" s="158" t="s">
        <v>1779</v>
      </c>
      <c r="B18" s="159">
        <f t="shared" si="0"/>
        <v>0</v>
      </c>
      <c r="C18" s="159">
        <f t="shared" si="1"/>
        <v>0</v>
      </c>
      <c r="D18" s="17" t="s">
        <v>744</v>
      </c>
      <c r="E18" s="17" t="s">
        <v>1789</v>
      </c>
      <c r="F18" s="15">
        <f>'General Fund Receipts'!F23</f>
        <v>0</v>
      </c>
      <c r="G18" s="198" t="str">
        <f t="shared" si="2"/>
        <v>2016/17</v>
      </c>
      <c r="H18" s="159">
        <f t="shared" si="3"/>
        <v>20162017</v>
      </c>
    </row>
    <row r="19" spans="1:8" ht="15" x14ac:dyDescent="0.25">
      <c r="A19" s="158" t="str">
        <f>'General Fund Receipts'!C24</f>
        <v>Nameplate Capacity Tax</v>
      </c>
      <c r="B19" s="159">
        <f t="shared" si="0"/>
        <v>0</v>
      </c>
      <c r="C19" s="159">
        <f t="shared" si="1"/>
        <v>0</v>
      </c>
      <c r="D19" s="17" t="s">
        <v>745</v>
      </c>
      <c r="E19" s="17" t="s">
        <v>717</v>
      </c>
      <c r="F19" s="15">
        <f>'General Fund Receipts'!F24</f>
        <v>0</v>
      </c>
      <c r="G19" s="198" t="str">
        <f t="shared" si="2"/>
        <v>2016/17</v>
      </c>
      <c r="H19" s="159">
        <f t="shared" si="3"/>
        <v>20162017</v>
      </c>
    </row>
    <row r="20" spans="1:8" ht="15" x14ac:dyDescent="0.25">
      <c r="A20" s="158" t="str">
        <f>'General Fund Receipts'!C25</f>
        <v>School Lunch</v>
      </c>
      <c r="B20" s="159">
        <f t="shared" si="0"/>
        <v>0</v>
      </c>
      <c r="C20" s="159">
        <f t="shared" si="1"/>
        <v>0</v>
      </c>
      <c r="D20" s="17" t="s">
        <v>746</v>
      </c>
      <c r="E20" s="17" t="s">
        <v>155</v>
      </c>
      <c r="F20" s="15">
        <f>'General Fund Receipts'!F25</f>
        <v>0</v>
      </c>
      <c r="G20" s="198" t="str">
        <f t="shared" si="2"/>
        <v>2016/17</v>
      </c>
      <c r="H20" s="159">
        <f t="shared" si="3"/>
        <v>20162017</v>
      </c>
    </row>
    <row r="21" spans="1:8" ht="15" x14ac:dyDescent="0.25">
      <c r="A21" s="158" t="str">
        <f>'General Fund Receipts'!C26</f>
        <v>Pro-Rate Motor Vehicle</v>
      </c>
      <c r="B21" s="159">
        <f t="shared" si="0"/>
        <v>0</v>
      </c>
      <c r="C21" s="159">
        <f t="shared" si="1"/>
        <v>0</v>
      </c>
      <c r="D21" s="17" t="s">
        <v>747</v>
      </c>
      <c r="E21" s="17" t="s">
        <v>156</v>
      </c>
      <c r="F21" s="15">
        <f>'General Fund Receipts'!F26</f>
        <v>0</v>
      </c>
      <c r="G21" s="198" t="str">
        <f t="shared" si="2"/>
        <v>2016/17</v>
      </c>
      <c r="H21" s="159">
        <f t="shared" si="3"/>
        <v>20162017</v>
      </c>
    </row>
    <row r="22" spans="1:8" ht="15" x14ac:dyDescent="0.25">
      <c r="A22" s="158" t="str">
        <f>'General Fund Receipts'!C27</f>
        <v>Contracted Services (Flow-Through Funds from the State)</v>
      </c>
      <c r="B22" s="159">
        <f t="shared" si="0"/>
        <v>0</v>
      </c>
      <c r="C22" s="159">
        <f t="shared" si="1"/>
        <v>0</v>
      </c>
      <c r="D22" s="17" t="s">
        <v>748</v>
      </c>
      <c r="E22" s="17" t="s">
        <v>157</v>
      </c>
      <c r="F22" s="15">
        <f>'General Fund Receipts'!F27</f>
        <v>0</v>
      </c>
      <c r="G22" s="198" t="str">
        <f t="shared" si="2"/>
        <v>2016/17</v>
      </c>
      <c r="H22" s="159">
        <f t="shared" si="3"/>
        <v>20162017</v>
      </c>
    </row>
    <row r="23" spans="1:8" ht="15" x14ac:dyDescent="0.25">
      <c r="A23" s="158" t="str">
        <f>'General Fund Receipts'!C28</f>
        <v>State Categorical Programs</v>
      </c>
      <c r="B23" s="159">
        <f t="shared" si="0"/>
        <v>0</v>
      </c>
      <c r="C23" s="159">
        <f t="shared" si="1"/>
        <v>0</v>
      </c>
      <c r="D23" s="17" t="s">
        <v>749</v>
      </c>
      <c r="E23" s="17" t="s">
        <v>158</v>
      </c>
      <c r="F23" s="15">
        <f>'General Fund Receipts'!F28</f>
        <v>0</v>
      </c>
      <c r="G23" s="198" t="str">
        <f t="shared" si="2"/>
        <v>2016/17</v>
      </c>
      <c r="H23" s="159">
        <f t="shared" si="3"/>
        <v>20162017</v>
      </c>
    </row>
    <row r="24" spans="1:8" ht="15" x14ac:dyDescent="0.25">
      <c r="A24" s="158" t="str">
        <f>'General Fund Receipts'!C29</f>
        <v>Distance Education Incentive</v>
      </c>
      <c r="B24" s="159">
        <f t="shared" si="0"/>
        <v>0</v>
      </c>
      <c r="C24" s="159">
        <f t="shared" si="1"/>
        <v>0</v>
      </c>
      <c r="D24" s="17" t="s">
        <v>750</v>
      </c>
      <c r="E24" s="17" t="s">
        <v>159</v>
      </c>
      <c r="F24" s="15">
        <f>'General Fund Receipts'!F29</f>
        <v>0</v>
      </c>
      <c r="G24" s="198" t="str">
        <f t="shared" si="2"/>
        <v>2016/17</v>
      </c>
      <c r="H24" s="159">
        <f t="shared" si="3"/>
        <v>20162017</v>
      </c>
    </row>
    <row r="25" spans="1:8" ht="15" x14ac:dyDescent="0.25">
      <c r="A25" s="158" t="str">
        <f>'General Fund Receipts'!C30</f>
        <v>Core Services &amp; Technology Infrastructure</v>
      </c>
      <c r="B25" s="159">
        <f t="shared" si="0"/>
        <v>0</v>
      </c>
      <c r="C25" s="159">
        <f t="shared" si="1"/>
        <v>0</v>
      </c>
      <c r="D25" s="17" t="s">
        <v>751</v>
      </c>
      <c r="E25" s="17" t="s">
        <v>160</v>
      </c>
      <c r="F25" s="15">
        <f>'General Fund Receipts'!F30</f>
        <v>0</v>
      </c>
      <c r="G25" s="198" t="str">
        <f t="shared" si="2"/>
        <v>2016/17</v>
      </c>
      <c r="H25" s="159">
        <f t="shared" si="3"/>
        <v>20162017</v>
      </c>
    </row>
    <row r="26" spans="1:8" ht="15" x14ac:dyDescent="0.25">
      <c r="A26" s="158" t="str">
        <f>'General Fund Receipts'!C31</f>
        <v>Career Education</v>
      </c>
      <c r="B26" s="159">
        <f t="shared" si="0"/>
        <v>0</v>
      </c>
      <c r="C26" s="159">
        <f t="shared" si="1"/>
        <v>0</v>
      </c>
      <c r="D26" s="17" t="s">
        <v>752</v>
      </c>
      <c r="E26" s="17" t="s">
        <v>1431</v>
      </c>
      <c r="F26" s="15">
        <f>'General Fund Receipts'!F31</f>
        <v>0</v>
      </c>
      <c r="G26" s="198" t="str">
        <f t="shared" si="2"/>
        <v>2016/17</v>
      </c>
      <c r="H26" s="159">
        <f t="shared" si="3"/>
        <v>20162017</v>
      </c>
    </row>
    <row r="27" spans="1:8" ht="15" x14ac:dyDescent="0.25">
      <c r="A27" s="158" t="s">
        <v>1791</v>
      </c>
      <c r="B27" s="159">
        <f t="shared" si="0"/>
        <v>0</v>
      </c>
      <c r="C27" s="159">
        <f t="shared" si="1"/>
        <v>0</v>
      </c>
      <c r="D27" s="17" t="s">
        <v>753</v>
      </c>
      <c r="E27" s="17" t="s">
        <v>1792</v>
      </c>
      <c r="F27" s="15">
        <f>'General Fund Receipts'!F32</f>
        <v>0</v>
      </c>
      <c r="G27" s="198" t="str">
        <f t="shared" si="2"/>
        <v>2016/17</v>
      </c>
      <c r="H27" s="159">
        <f t="shared" si="3"/>
        <v>20162017</v>
      </c>
    </row>
    <row r="28" spans="1:8" ht="15" x14ac:dyDescent="0.25">
      <c r="A28" s="158" t="str">
        <f>'General Fund Receipts'!C33</f>
        <v>Other State Receipts</v>
      </c>
      <c r="B28" s="159">
        <f t="shared" si="0"/>
        <v>0</v>
      </c>
      <c r="C28" s="159">
        <f t="shared" si="1"/>
        <v>0</v>
      </c>
      <c r="D28" s="17" t="s">
        <v>754</v>
      </c>
      <c r="E28" s="17" t="s">
        <v>161</v>
      </c>
      <c r="F28" s="15">
        <f>'General Fund Receipts'!F33</f>
        <v>0</v>
      </c>
      <c r="G28" s="198" t="str">
        <f t="shared" si="2"/>
        <v>2016/17</v>
      </c>
      <c r="H28" s="159">
        <f t="shared" si="3"/>
        <v>20162017</v>
      </c>
    </row>
    <row r="29" spans="1:8" ht="15" x14ac:dyDescent="0.25">
      <c r="A29" s="158" t="str">
        <f>'General Fund Receipts'!C34</f>
        <v>Total State Receipts</v>
      </c>
      <c r="B29" s="159">
        <f t="shared" si="0"/>
        <v>0</v>
      </c>
      <c r="C29" s="159">
        <f t="shared" si="1"/>
        <v>0</v>
      </c>
      <c r="D29" s="17" t="s">
        <v>755</v>
      </c>
      <c r="E29" s="17" t="s">
        <v>162</v>
      </c>
      <c r="F29" s="15">
        <f>'General Fund Receipts'!F34</f>
        <v>0</v>
      </c>
      <c r="G29" s="198" t="str">
        <f t="shared" si="2"/>
        <v>2016/17</v>
      </c>
      <c r="H29" s="159">
        <f t="shared" si="3"/>
        <v>20162017</v>
      </c>
    </row>
    <row r="30" spans="1:8" ht="13.5" customHeight="1" x14ac:dyDescent="0.25">
      <c r="A30" s="158" t="str">
        <f>'General Fund Receipts'!C38</f>
        <v xml:space="preserve">Title I, Part A NCLB, Improving the Academic Achievement of Disadvantaged </v>
      </c>
      <c r="B30" s="159">
        <f t="shared" si="0"/>
        <v>0</v>
      </c>
      <c r="C30" s="159">
        <f t="shared" si="1"/>
        <v>0</v>
      </c>
      <c r="D30" s="17" t="s">
        <v>756</v>
      </c>
      <c r="E30" s="17" t="s">
        <v>164</v>
      </c>
      <c r="F30" s="15">
        <f>'General Fund Receipts'!F38</f>
        <v>0</v>
      </c>
      <c r="G30" s="198" t="str">
        <f t="shared" si="2"/>
        <v>2016/17</v>
      </c>
      <c r="H30" s="159">
        <f t="shared" si="3"/>
        <v>20162017</v>
      </c>
    </row>
    <row r="31" spans="1:8" ht="15" x14ac:dyDescent="0.25">
      <c r="A31" s="158" t="str">
        <f>'General Fund Receipts'!C39</f>
        <v>Title I NCLB Improving Basic Programs Accountability</v>
      </c>
      <c r="B31" s="159">
        <f t="shared" si="0"/>
        <v>0</v>
      </c>
      <c r="C31" s="159">
        <f t="shared" si="1"/>
        <v>0</v>
      </c>
      <c r="D31" s="17" t="s">
        <v>757</v>
      </c>
      <c r="E31" s="17" t="s">
        <v>165</v>
      </c>
      <c r="F31" s="15">
        <f>'General Fund Receipts'!F39</f>
        <v>0</v>
      </c>
      <c r="G31" s="198" t="str">
        <f t="shared" si="2"/>
        <v>2016/17</v>
      </c>
      <c r="H31" s="159">
        <f t="shared" si="3"/>
        <v>20162017</v>
      </c>
    </row>
    <row r="32" spans="1:8" ht="15" x14ac:dyDescent="0.25">
      <c r="A32" s="158" t="str">
        <f>'General Fund Receipts'!C40</f>
        <v>Title I, Part 1003G, School Improvement Grants (SIG)</v>
      </c>
      <c r="B32" s="159">
        <f t="shared" si="0"/>
        <v>0</v>
      </c>
      <c r="C32" s="159">
        <f t="shared" si="1"/>
        <v>0</v>
      </c>
      <c r="D32" s="17" t="s">
        <v>758</v>
      </c>
      <c r="E32" s="17" t="s">
        <v>1432</v>
      </c>
      <c r="F32" s="15">
        <f>'General Fund Receipts'!F40</f>
        <v>0</v>
      </c>
      <c r="G32" s="198" t="str">
        <f t="shared" si="2"/>
        <v>2016/17</v>
      </c>
      <c r="H32" s="159">
        <f t="shared" si="3"/>
        <v>20162017</v>
      </c>
    </row>
    <row r="33" spans="1:8" ht="15" x14ac:dyDescent="0.25">
      <c r="A33" s="158" t="str">
        <f>'General Fund Receipts'!C41</f>
        <v>Title l, Part D, Subpart 2  Education of Neglected, Delinquent, or At-Risk Youth</v>
      </c>
      <c r="B33" s="159">
        <f t="shared" si="0"/>
        <v>0</v>
      </c>
      <c r="C33" s="159">
        <f t="shared" si="1"/>
        <v>0</v>
      </c>
      <c r="D33" s="17" t="s">
        <v>759</v>
      </c>
      <c r="E33" s="17" t="s">
        <v>166</v>
      </c>
      <c r="F33" s="15">
        <f>'General Fund Receipts'!F41</f>
        <v>0</v>
      </c>
      <c r="G33" s="198" t="str">
        <f t="shared" si="2"/>
        <v>2016/17</v>
      </c>
      <c r="H33" s="159">
        <f t="shared" si="3"/>
        <v>20162017</v>
      </c>
    </row>
    <row r="34" spans="1:8" ht="15" x14ac:dyDescent="0.25">
      <c r="A34" s="158" t="str">
        <f>'General Fund Receipts'!C42</f>
        <v xml:space="preserve">Title II, Part A NCLB Teacher Quality Grants </v>
      </c>
      <c r="B34" s="159">
        <f t="shared" si="0"/>
        <v>0</v>
      </c>
      <c r="C34" s="159">
        <f t="shared" si="1"/>
        <v>0</v>
      </c>
      <c r="D34" s="17" t="s">
        <v>760</v>
      </c>
      <c r="E34" s="17" t="s">
        <v>167</v>
      </c>
      <c r="F34" s="15">
        <f>'General Fund Receipts'!F42</f>
        <v>0</v>
      </c>
      <c r="G34" s="198" t="str">
        <f t="shared" si="2"/>
        <v>2016/17</v>
      </c>
      <c r="H34" s="159">
        <f t="shared" si="3"/>
        <v>20162017</v>
      </c>
    </row>
    <row r="35" spans="1:8" ht="15" x14ac:dyDescent="0.25">
      <c r="A35" s="158" t="str">
        <f>'General Fund Receipts'!C43</f>
        <v>Title II, Part B NCLB Math &amp; Science Partnerships</v>
      </c>
      <c r="B35" s="159">
        <f t="shared" si="0"/>
        <v>0</v>
      </c>
      <c r="C35" s="159">
        <f t="shared" si="1"/>
        <v>0</v>
      </c>
      <c r="D35" s="17" t="s">
        <v>761</v>
      </c>
      <c r="E35" s="17" t="s">
        <v>168</v>
      </c>
      <c r="F35" s="15">
        <f>'General Fund Receipts'!F43</f>
        <v>0</v>
      </c>
      <c r="G35" s="198" t="str">
        <f t="shared" si="2"/>
        <v>2016/17</v>
      </c>
      <c r="H35" s="159">
        <f t="shared" si="3"/>
        <v>20162017</v>
      </c>
    </row>
    <row r="36" spans="1:8" ht="15" x14ac:dyDescent="0.25">
      <c r="A36" s="158" t="str">
        <f>'General Fund Receipts'!C44</f>
        <v>Title VI Part B REAP (Rural Low Income Schools Grants from NDE)</v>
      </c>
      <c r="B36" s="159">
        <f t="shared" si="0"/>
        <v>0</v>
      </c>
      <c r="C36" s="159">
        <f t="shared" si="1"/>
        <v>0</v>
      </c>
      <c r="D36" s="17" t="s">
        <v>762</v>
      </c>
      <c r="E36" s="17" t="s">
        <v>169</v>
      </c>
      <c r="F36" s="15">
        <f>'General Fund Receipts'!F44</f>
        <v>0</v>
      </c>
      <c r="G36" s="198" t="str">
        <f t="shared" si="2"/>
        <v>2016/17</v>
      </c>
      <c r="H36" s="159">
        <f t="shared" si="3"/>
        <v>20162017</v>
      </c>
    </row>
    <row r="37" spans="1:8" ht="15" x14ac:dyDescent="0.25">
      <c r="A37" s="158" t="str">
        <f>'General Fund Receipts'!C45</f>
        <v>IDEA Special Education</v>
      </c>
      <c r="B37" s="159">
        <f t="shared" si="0"/>
        <v>0</v>
      </c>
      <c r="C37" s="159">
        <f t="shared" si="1"/>
        <v>0</v>
      </c>
      <c r="D37" s="17" t="s">
        <v>763</v>
      </c>
      <c r="E37" s="17" t="s">
        <v>170</v>
      </c>
      <c r="F37" s="15">
        <f>'General Fund Receipts'!F45</f>
        <v>0</v>
      </c>
      <c r="G37" s="198" t="str">
        <f t="shared" si="2"/>
        <v>2016/17</v>
      </c>
      <c r="H37" s="159">
        <f t="shared" si="3"/>
        <v>20162017</v>
      </c>
    </row>
    <row r="38" spans="1:8" ht="15" x14ac:dyDescent="0.25">
      <c r="A38" s="158" t="str">
        <f>'General Fund Receipts'!C46</f>
        <v>IDEA Preschool (619) Base Allocation/IDEA Enrollment Poverty (619) Allocation</v>
      </c>
      <c r="B38" s="159">
        <f t="shared" si="0"/>
        <v>0</v>
      </c>
      <c r="C38" s="159">
        <f t="shared" si="1"/>
        <v>0</v>
      </c>
      <c r="D38" s="17" t="s">
        <v>764</v>
      </c>
      <c r="E38" s="17" t="s">
        <v>171</v>
      </c>
      <c r="F38" s="15">
        <f>'General Fund Receipts'!F46</f>
        <v>0</v>
      </c>
      <c r="G38" s="198" t="str">
        <f t="shared" si="2"/>
        <v>2016/17</v>
      </c>
      <c r="H38" s="159">
        <f t="shared" si="3"/>
        <v>20162017</v>
      </c>
    </row>
    <row r="39" spans="1:8" ht="15" x14ac:dyDescent="0.25">
      <c r="A39" s="158" t="str">
        <f>'General Fund Receipts'!C47</f>
        <v>IDEA Part B Early Intervening Services</v>
      </c>
      <c r="B39" s="159">
        <f t="shared" si="0"/>
        <v>0</v>
      </c>
      <c r="C39" s="159">
        <f t="shared" si="1"/>
        <v>0</v>
      </c>
      <c r="D39" s="17" t="s">
        <v>765</v>
      </c>
      <c r="E39" s="17" t="s">
        <v>172</v>
      </c>
      <c r="F39" s="15">
        <f>'General Fund Receipts'!F47</f>
        <v>0</v>
      </c>
      <c r="G39" s="198" t="str">
        <f t="shared" si="2"/>
        <v>2016/17</v>
      </c>
      <c r="H39" s="159">
        <f t="shared" si="3"/>
        <v>20162017</v>
      </c>
    </row>
    <row r="40" spans="1:8" ht="15" x14ac:dyDescent="0.25">
      <c r="A40" s="158" t="str">
        <f>'General Fund Receipts'!C48</f>
        <v>IDEA Part B Proportionate Share</v>
      </c>
      <c r="B40" s="159">
        <f t="shared" si="0"/>
        <v>0</v>
      </c>
      <c r="C40" s="159">
        <f t="shared" si="1"/>
        <v>0</v>
      </c>
      <c r="D40" s="17" t="s">
        <v>766</v>
      </c>
      <c r="E40" s="17" t="s">
        <v>718</v>
      </c>
      <c r="F40" s="15">
        <f>'General Fund Receipts'!F48</f>
        <v>0</v>
      </c>
      <c r="G40" s="198" t="str">
        <f t="shared" si="2"/>
        <v>2016/17</v>
      </c>
      <c r="H40" s="159">
        <f t="shared" si="3"/>
        <v>20162017</v>
      </c>
    </row>
    <row r="41" spans="1:8" ht="15" x14ac:dyDescent="0.25">
      <c r="A41" s="158" t="str">
        <f>'General Fund Receipts'!C49</f>
        <v>IDEA PART C</v>
      </c>
      <c r="B41" s="159">
        <f t="shared" si="0"/>
        <v>0</v>
      </c>
      <c r="C41" s="159">
        <f t="shared" si="1"/>
        <v>0</v>
      </c>
      <c r="D41" s="17" t="s">
        <v>767</v>
      </c>
      <c r="E41" s="17" t="s">
        <v>173</v>
      </c>
      <c r="F41" s="15">
        <f>'General Fund Receipts'!F49</f>
        <v>0</v>
      </c>
      <c r="G41" s="198" t="str">
        <f t="shared" si="2"/>
        <v>2016/17</v>
      </c>
      <c r="H41" s="159">
        <f t="shared" si="3"/>
        <v>20162017</v>
      </c>
    </row>
    <row r="42" spans="1:8" ht="15" x14ac:dyDescent="0.25">
      <c r="A42" s="158" t="str">
        <f>'General Fund Receipts'!C50</f>
        <v>IDEA Special Projects</v>
      </c>
      <c r="B42" s="159">
        <f t="shared" si="0"/>
        <v>0</v>
      </c>
      <c r="C42" s="159">
        <f t="shared" si="1"/>
        <v>0</v>
      </c>
      <c r="D42" s="17" t="s">
        <v>768</v>
      </c>
      <c r="E42" s="17" t="s">
        <v>174</v>
      </c>
      <c r="F42" s="15">
        <f>'General Fund Receipts'!F50</f>
        <v>0</v>
      </c>
      <c r="G42" s="198" t="str">
        <f t="shared" si="2"/>
        <v>2016/17</v>
      </c>
      <c r="H42" s="159">
        <f t="shared" si="3"/>
        <v>20162017</v>
      </c>
    </row>
    <row r="43" spans="1:8" ht="15" x14ac:dyDescent="0.25">
      <c r="A43" s="158" t="str">
        <f>'General Fund Receipts'!C51</f>
        <v>Medicad in Public Schools</v>
      </c>
      <c r="B43" s="159">
        <f t="shared" si="0"/>
        <v>0</v>
      </c>
      <c r="C43" s="159">
        <f t="shared" si="1"/>
        <v>0</v>
      </c>
      <c r="D43" s="17" t="s">
        <v>769</v>
      </c>
      <c r="E43" s="17" t="s">
        <v>1433</v>
      </c>
      <c r="F43" s="15">
        <f>'General Fund Receipts'!F51</f>
        <v>0</v>
      </c>
      <c r="G43" s="198" t="str">
        <f t="shared" si="2"/>
        <v>2016/17</v>
      </c>
      <c r="H43" s="159">
        <f t="shared" si="3"/>
        <v>20162017</v>
      </c>
    </row>
    <row r="44" spans="1:8" ht="15" x14ac:dyDescent="0.25">
      <c r="A44" s="158" t="str">
        <f>'General Fund Receipts'!C52</f>
        <v>Medicaid Administrative Activities (MAAPS)</v>
      </c>
      <c r="B44" s="159">
        <f t="shared" si="0"/>
        <v>0</v>
      </c>
      <c r="C44" s="159">
        <f t="shared" si="1"/>
        <v>0</v>
      </c>
      <c r="D44" s="17" t="s">
        <v>770</v>
      </c>
      <c r="E44" s="17" t="s">
        <v>175</v>
      </c>
      <c r="F44" s="15">
        <f>'General Fund Receipts'!F52</f>
        <v>0</v>
      </c>
      <c r="G44" s="198" t="str">
        <f t="shared" si="2"/>
        <v>2016/17</v>
      </c>
      <c r="H44" s="159">
        <f t="shared" si="3"/>
        <v>20162017</v>
      </c>
    </row>
    <row r="45" spans="1:8" ht="15" x14ac:dyDescent="0.25">
      <c r="A45" s="158" t="str">
        <f>'General Fund Receipts'!C53</f>
        <v>Other Federal Non-Categorical Receipts</v>
      </c>
      <c r="B45" s="159">
        <f t="shared" si="0"/>
        <v>0</v>
      </c>
      <c r="C45" s="159">
        <f t="shared" si="1"/>
        <v>0</v>
      </c>
      <c r="D45" s="17" t="s">
        <v>771</v>
      </c>
      <c r="E45" s="17" t="s">
        <v>176</v>
      </c>
      <c r="F45" s="15">
        <f>'General Fund Receipts'!F53</f>
        <v>0</v>
      </c>
      <c r="G45" s="198" t="str">
        <f t="shared" si="2"/>
        <v>2016/17</v>
      </c>
      <c r="H45" s="159">
        <f t="shared" si="3"/>
        <v>20162017</v>
      </c>
    </row>
    <row r="46" spans="1:8" ht="15" x14ac:dyDescent="0.25">
      <c r="A46" s="158" t="str">
        <f>'General Fund Receipts'!C54</f>
        <v>Federal Vocational and Applied Technology Education (Carl Perkins)</v>
      </c>
      <c r="B46" s="159">
        <f t="shared" si="0"/>
        <v>0</v>
      </c>
      <c r="C46" s="159">
        <f t="shared" si="1"/>
        <v>0</v>
      </c>
      <c r="D46" s="17" t="s">
        <v>772</v>
      </c>
      <c r="E46" s="17" t="s">
        <v>177</v>
      </c>
      <c r="F46" s="15">
        <f>'General Fund Receipts'!F54</f>
        <v>0</v>
      </c>
      <c r="G46" s="198" t="str">
        <f t="shared" si="2"/>
        <v>2016/17</v>
      </c>
      <c r="H46" s="159">
        <f t="shared" si="3"/>
        <v>20162017</v>
      </c>
    </row>
    <row r="47" spans="1:8" ht="15" x14ac:dyDescent="0.25">
      <c r="A47" s="158" t="str">
        <f>'General Fund Receipts'!C55</f>
        <v>School Lunch</v>
      </c>
      <c r="B47" s="159">
        <f t="shared" si="0"/>
        <v>0</v>
      </c>
      <c r="C47" s="159">
        <f t="shared" si="1"/>
        <v>0</v>
      </c>
      <c r="D47" s="17" t="s">
        <v>1330</v>
      </c>
      <c r="E47" s="17" t="s">
        <v>178</v>
      </c>
      <c r="F47" s="15">
        <f>'General Fund Receipts'!F55</f>
        <v>0</v>
      </c>
      <c r="G47" s="198" t="str">
        <f t="shared" si="2"/>
        <v>2016/17</v>
      </c>
      <c r="H47" s="159">
        <f t="shared" si="3"/>
        <v>20162017</v>
      </c>
    </row>
    <row r="48" spans="1:8" ht="15" x14ac:dyDescent="0.25">
      <c r="A48" s="158" t="str">
        <f>'General Fund Receipts'!C56</f>
        <v>Universal Service Fund (E-Rate)</v>
      </c>
      <c r="B48" s="159">
        <f t="shared" si="0"/>
        <v>0</v>
      </c>
      <c r="C48" s="159">
        <f t="shared" si="1"/>
        <v>0</v>
      </c>
      <c r="D48" s="17" t="s">
        <v>1331</v>
      </c>
      <c r="E48" s="17" t="s">
        <v>179</v>
      </c>
      <c r="F48" s="15">
        <f>'General Fund Receipts'!F56</f>
        <v>0</v>
      </c>
      <c r="G48" s="198" t="str">
        <f t="shared" si="2"/>
        <v>2016/17</v>
      </c>
      <c r="H48" s="159">
        <f t="shared" si="3"/>
        <v>20162017</v>
      </c>
    </row>
    <row r="49" spans="1:8" ht="15" x14ac:dyDescent="0.25">
      <c r="A49" s="158" t="str">
        <f>'General Fund Receipts'!C57</f>
        <v>Title I, Part C NCLB Migrant Education</v>
      </c>
      <c r="B49" s="159">
        <f t="shared" si="0"/>
        <v>0</v>
      </c>
      <c r="C49" s="159">
        <f t="shared" si="1"/>
        <v>0</v>
      </c>
      <c r="D49" s="17" t="s">
        <v>1332</v>
      </c>
      <c r="E49" s="17" t="s">
        <v>180</v>
      </c>
      <c r="F49" s="15">
        <f>'General Fund Receipts'!F57</f>
        <v>0</v>
      </c>
      <c r="G49" s="198" t="str">
        <f t="shared" si="2"/>
        <v>2016/17</v>
      </c>
      <c r="H49" s="159">
        <f t="shared" si="3"/>
        <v>20162017</v>
      </c>
    </row>
    <row r="50" spans="1:8" ht="15" x14ac:dyDescent="0.25">
      <c r="A50" s="158" t="str">
        <f>'General Fund Receipts'!C58</f>
        <v xml:space="preserve">Title III, NCLB Limited English Proficiency Grant  </v>
      </c>
      <c r="B50" s="159">
        <f t="shared" si="0"/>
        <v>0</v>
      </c>
      <c r="C50" s="159">
        <f t="shared" si="1"/>
        <v>0</v>
      </c>
      <c r="D50" s="17" t="s">
        <v>773</v>
      </c>
      <c r="E50" s="17" t="s">
        <v>181</v>
      </c>
      <c r="F50" s="15">
        <f>'General Fund Receipts'!F58</f>
        <v>0</v>
      </c>
      <c r="G50" s="198" t="str">
        <f t="shared" si="2"/>
        <v>2016/17</v>
      </c>
      <c r="H50" s="159">
        <f t="shared" si="3"/>
        <v>20162017</v>
      </c>
    </row>
    <row r="51" spans="1:8" ht="15" x14ac:dyDescent="0.25">
      <c r="A51" s="158" t="str">
        <f>'General Fund Receipts'!C59</f>
        <v>Title III NCLB Immigrant Education</v>
      </c>
      <c r="B51" s="159">
        <f t="shared" si="0"/>
        <v>0</v>
      </c>
      <c r="C51" s="159">
        <f t="shared" si="1"/>
        <v>0</v>
      </c>
      <c r="D51" s="17" t="s">
        <v>774</v>
      </c>
      <c r="E51" s="17" t="s">
        <v>182</v>
      </c>
      <c r="F51" s="15">
        <f>'General Fund Receipts'!F59</f>
        <v>0</v>
      </c>
      <c r="G51" s="198" t="str">
        <f t="shared" si="2"/>
        <v>2016/17</v>
      </c>
      <c r="H51" s="159">
        <f t="shared" si="3"/>
        <v>20162017</v>
      </c>
    </row>
    <row r="52" spans="1:8" ht="15" x14ac:dyDescent="0.25">
      <c r="A52" s="158" t="str">
        <f>'General Fund Receipts'!C60</f>
        <v>Head Start</v>
      </c>
      <c r="B52" s="159">
        <f t="shared" si="0"/>
        <v>0</v>
      </c>
      <c r="C52" s="159">
        <f t="shared" si="1"/>
        <v>0</v>
      </c>
      <c r="D52" s="17" t="s">
        <v>775</v>
      </c>
      <c r="E52" s="17" t="s">
        <v>183</v>
      </c>
      <c r="F52" s="15">
        <f>'General Fund Receipts'!F60</f>
        <v>0</v>
      </c>
      <c r="G52" s="198" t="str">
        <f t="shared" si="2"/>
        <v>2016/17</v>
      </c>
      <c r="H52" s="159">
        <f t="shared" si="3"/>
        <v>20162017</v>
      </c>
    </row>
    <row r="53" spans="1:8" ht="15" x14ac:dyDescent="0.25">
      <c r="A53" s="158" t="str">
        <f>'General Fund Receipts'!C61</f>
        <v>Adult Basic Education</v>
      </c>
      <c r="B53" s="159">
        <f t="shared" si="0"/>
        <v>0</v>
      </c>
      <c r="C53" s="159">
        <f t="shared" si="1"/>
        <v>0</v>
      </c>
      <c r="D53" s="17" t="s">
        <v>1519</v>
      </c>
      <c r="E53" s="17" t="s">
        <v>184</v>
      </c>
      <c r="F53" s="15">
        <f>'General Fund Receipts'!F61</f>
        <v>0</v>
      </c>
      <c r="G53" s="198" t="str">
        <f t="shared" si="2"/>
        <v>2016/17</v>
      </c>
      <c r="H53" s="159">
        <f t="shared" si="3"/>
        <v>20162017</v>
      </c>
    </row>
    <row r="54" spans="1:8" ht="15" x14ac:dyDescent="0.25">
      <c r="A54" s="158" t="str">
        <f>'General Fund Receipts'!C62</f>
        <v>Other Federal Categorical Receipts</v>
      </c>
      <c r="B54" s="159">
        <f t="shared" si="0"/>
        <v>0</v>
      </c>
      <c r="C54" s="159">
        <f t="shared" si="1"/>
        <v>0</v>
      </c>
      <c r="D54" s="17" t="s">
        <v>776</v>
      </c>
      <c r="E54" s="17" t="s">
        <v>185</v>
      </c>
      <c r="F54" s="15">
        <f>'General Fund Receipts'!F62</f>
        <v>0</v>
      </c>
      <c r="G54" s="198" t="str">
        <f t="shared" si="2"/>
        <v>2016/17</v>
      </c>
      <c r="H54" s="159">
        <f t="shared" si="3"/>
        <v>20162017</v>
      </c>
    </row>
    <row r="55" spans="1:8" ht="15" x14ac:dyDescent="0.25">
      <c r="A55" s="158" t="str">
        <f>'General Fund Receipts'!C63</f>
        <v>Total Federal Receipts</v>
      </c>
      <c r="B55" s="159">
        <f t="shared" si="0"/>
        <v>0</v>
      </c>
      <c r="C55" s="159">
        <f t="shared" si="1"/>
        <v>0</v>
      </c>
      <c r="D55" s="17" t="s">
        <v>777</v>
      </c>
      <c r="E55" s="17" t="s">
        <v>186</v>
      </c>
      <c r="F55" s="15">
        <f>'General Fund Receipts'!F63</f>
        <v>0</v>
      </c>
      <c r="G55" s="198" t="str">
        <f t="shared" si="2"/>
        <v>2016/17</v>
      </c>
      <c r="H55" s="159">
        <f t="shared" si="3"/>
        <v>20162017</v>
      </c>
    </row>
    <row r="56" spans="1:8" ht="15" x14ac:dyDescent="0.25">
      <c r="A56" s="158" t="str">
        <f>'General Fund Receipts'!C67</f>
        <v>Insurance Adjustments</v>
      </c>
      <c r="B56" s="159">
        <f t="shared" si="0"/>
        <v>0</v>
      </c>
      <c r="C56" s="159">
        <f t="shared" si="1"/>
        <v>0</v>
      </c>
      <c r="D56" s="17" t="s">
        <v>778</v>
      </c>
      <c r="E56" s="17" t="s">
        <v>188</v>
      </c>
      <c r="F56" s="15">
        <f>'General Fund Receipts'!F67</f>
        <v>0</v>
      </c>
      <c r="G56" s="198" t="str">
        <f t="shared" si="2"/>
        <v>2016/17</v>
      </c>
      <c r="H56" s="159">
        <f t="shared" si="3"/>
        <v>20162017</v>
      </c>
    </row>
    <row r="57" spans="1:8" ht="15" x14ac:dyDescent="0.25">
      <c r="A57" s="158" t="str">
        <f>'General Fund Receipts'!C68</f>
        <v>Sale of Property</v>
      </c>
      <c r="B57" s="159">
        <f t="shared" si="0"/>
        <v>0</v>
      </c>
      <c r="C57" s="159">
        <f t="shared" si="1"/>
        <v>0</v>
      </c>
      <c r="D57" s="17" t="s">
        <v>779</v>
      </c>
      <c r="E57" s="17" t="s">
        <v>189</v>
      </c>
      <c r="F57" s="15">
        <f>'General Fund Receipts'!F68</f>
        <v>0</v>
      </c>
      <c r="G57" s="198" t="str">
        <f t="shared" si="2"/>
        <v>2016/17</v>
      </c>
      <c r="H57" s="159">
        <f t="shared" si="3"/>
        <v>20162017</v>
      </c>
    </row>
    <row r="58" spans="1:8" ht="15" x14ac:dyDescent="0.25">
      <c r="A58" s="158" t="str">
        <f>'General Fund Receipts'!C69</f>
        <v>Transfer From Other Funds</v>
      </c>
      <c r="B58" s="159">
        <f t="shared" si="0"/>
        <v>0</v>
      </c>
      <c r="C58" s="159">
        <f t="shared" si="1"/>
        <v>0</v>
      </c>
      <c r="D58" s="17" t="s">
        <v>780</v>
      </c>
      <c r="E58" s="17" t="s">
        <v>190</v>
      </c>
      <c r="F58" s="15">
        <f>'General Fund Receipts'!F69</f>
        <v>0</v>
      </c>
      <c r="G58" s="198" t="str">
        <f t="shared" si="2"/>
        <v>2016/17</v>
      </c>
      <c r="H58" s="159">
        <f t="shared" si="3"/>
        <v>20162017</v>
      </c>
    </row>
    <row r="59" spans="1:8" ht="15" x14ac:dyDescent="0.25">
      <c r="A59" s="158" t="str">
        <f>'General Fund Receipts'!C70</f>
        <v>Other Non-Revenue Receipts</v>
      </c>
      <c r="B59" s="159">
        <f t="shared" si="0"/>
        <v>0</v>
      </c>
      <c r="C59" s="159">
        <f t="shared" si="1"/>
        <v>0</v>
      </c>
      <c r="D59" s="17" t="s">
        <v>781</v>
      </c>
      <c r="E59" s="17" t="s">
        <v>191</v>
      </c>
      <c r="F59" s="15">
        <f>'General Fund Receipts'!F70</f>
        <v>0</v>
      </c>
      <c r="G59" s="198" t="str">
        <f t="shared" si="2"/>
        <v>2016/17</v>
      </c>
      <c r="H59" s="159">
        <f t="shared" si="3"/>
        <v>20162017</v>
      </c>
    </row>
    <row r="60" spans="1:8" ht="15" x14ac:dyDescent="0.25">
      <c r="A60" s="158" t="str">
        <f>'General Fund Receipts'!C71</f>
        <v>Total Non-Revenue Receipts</v>
      </c>
      <c r="B60" s="159">
        <f t="shared" si="0"/>
        <v>0</v>
      </c>
      <c r="C60" s="159">
        <f t="shared" si="1"/>
        <v>0</v>
      </c>
      <c r="D60" s="17" t="s">
        <v>782</v>
      </c>
      <c r="E60" s="17" t="s">
        <v>192</v>
      </c>
      <c r="F60" s="15">
        <f>'General Fund Receipts'!F71</f>
        <v>0</v>
      </c>
      <c r="G60" s="198" t="str">
        <f t="shared" si="2"/>
        <v>2016/17</v>
      </c>
      <c r="H60" s="159">
        <f t="shared" si="3"/>
        <v>20162017</v>
      </c>
    </row>
    <row r="61" spans="1:8" ht="15" x14ac:dyDescent="0.25">
      <c r="A61" s="158" t="str">
        <f>'General Fund Receipts'!C74</f>
        <v>GRAND TOTAL OF ALL RECEIPTS</v>
      </c>
      <c r="B61" s="159">
        <f t="shared" si="0"/>
        <v>0</v>
      </c>
      <c r="C61" s="159">
        <f t="shared" si="1"/>
        <v>0</v>
      </c>
      <c r="D61" s="17" t="s">
        <v>783</v>
      </c>
      <c r="E61" s="17" t="s">
        <v>194</v>
      </c>
      <c r="F61" s="15">
        <f>'General Fund Receipts'!F74</f>
        <v>0</v>
      </c>
      <c r="G61" s="198" t="str">
        <f t="shared" si="2"/>
        <v>2016/17</v>
      </c>
      <c r="H61" s="159">
        <f t="shared" si="3"/>
        <v>20162017</v>
      </c>
    </row>
    <row r="62" spans="1:8" ht="15" x14ac:dyDescent="0.25">
      <c r="A62" s="18" t="s">
        <v>47</v>
      </c>
      <c r="B62" s="159">
        <f t="shared" si="0"/>
        <v>0</v>
      </c>
      <c r="C62" s="159">
        <f t="shared" si="1"/>
        <v>0</v>
      </c>
      <c r="D62" s="17" t="s">
        <v>784</v>
      </c>
      <c r="E62" s="17" t="s">
        <v>195</v>
      </c>
      <c r="F62" s="15">
        <f>'General Fund Disbursements'!F7</f>
        <v>0</v>
      </c>
      <c r="G62" s="198" t="str">
        <f t="shared" si="2"/>
        <v>2016/17</v>
      </c>
      <c r="H62" s="159">
        <f t="shared" si="3"/>
        <v>20162017</v>
      </c>
    </row>
    <row r="63" spans="1:8" ht="15" x14ac:dyDescent="0.25">
      <c r="A63" s="160" t="s">
        <v>89</v>
      </c>
      <c r="B63" s="159">
        <f t="shared" si="0"/>
        <v>0</v>
      </c>
      <c r="C63" s="159">
        <f t="shared" si="1"/>
        <v>0</v>
      </c>
      <c r="D63" s="17" t="s">
        <v>785</v>
      </c>
      <c r="E63" s="17" t="s">
        <v>196</v>
      </c>
      <c r="F63" s="15">
        <f>'General Fund Disbursements'!F8</f>
        <v>0</v>
      </c>
      <c r="G63" s="198" t="str">
        <f t="shared" si="2"/>
        <v>2016/17</v>
      </c>
      <c r="H63" s="159">
        <f t="shared" si="3"/>
        <v>20162017</v>
      </c>
    </row>
    <row r="64" spans="1:8" ht="15" x14ac:dyDescent="0.25">
      <c r="A64" s="18" t="s">
        <v>18</v>
      </c>
      <c r="B64" s="159">
        <f t="shared" si="0"/>
        <v>0</v>
      </c>
      <c r="C64" s="159">
        <f t="shared" si="1"/>
        <v>0</v>
      </c>
      <c r="D64" s="17" t="s">
        <v>786</v>
      </c>
      <c r="E64" s="17" t="s">
        <v>197</v>
      </c>
      <c r="F64" s="15">
        <f>'General Fund Disbursements'!F9</f>
        <v>0</v>
      </c>
      <c r="G64" s="198" t="str">
        <f t="shared" si="2"/>
        <v>2016/17</v>
      </c>
      <c r="H64" s="159">
        <f t="shared" si="3"/>
        <v>20162017</v>
      </c>
    </row>
    <row r="65" spans="1:8" ht="15" x14ac:dyDescent="0.25">
      <c r="A65" s="18" t="s">
        <v>76</v>
      </c>
      <c r="B65" s="159">
        <f t="shared" si="0"/>
        <v>0</v>
      </c>
      <c r="C65" s="159">
        <f t="shared" si="1"/>
        <v>0</v>
      </c>
      <c r="D65" s="17" t="s">
        <v>1333</v>
      </c>
      <c r="E65" s="17" t="s">
        <v>1440</v>
      </c>
      <c r="F65" s="15">
        <f>'General Fund Disbursements'!F10</f>
        <v>0</v>
      </c>
      <c r="G65" s="198" t="str">
        <f t="shared" si="2"/>
        <v>2016/17</v>
      </c>
      <c r="H65" s="159">
        <f t="shared" si="3"/>
        <v>20162017</v>
      </c>
    </row>
    <row r="66" spans="1:8" ht="15" x14ac:dyDescent="0.25">
      <c r="A66" s="18" t="s">
        <v>19</v>
      </c>
      <c r="B66" s="159">
        <f t="shared" si="0"/>
        <v>0</v>
      </c>
      <c r="C66" s="159">
        <f t="shared" si="1"/>
        <v>0</v>
      </c>
      <c r="D66" s="17" t="s">
        <v>787</v>
      </c>
      <c r="E66" s="17" t="s">
        <v>198</v>
      </c>
      <c r="F66" s="15">
        <f>'General Fund Disbursements'!F11</f>
        <v>0</v>
      </c>
      <c r="G66" s="198" t="str">
        <f t="shared" si="2"/>
        <v>2016/17</v>
      </c>
      <c r="H66" s="159">
        <f t="shared" si="3"/>
        <v>20162017</v>
      </c>
    </row>
    <row r="67" spans="1:8" ht="15" x14ac:dyDescent="0.25">
      <c r="A67" s="18" t="s">
        <v>70</v>
      </c>
      <c r="B67" s="159">
        <f t="shared" si="0"/>
        <v>0</v>
      </c>
      <c r="C67" s="159">
        <f t="shared" si="1"/>
        <v>0</v>
      </c>
      <c r="D67" s="17" t="s">
        <v>788</v>
      </c>
      <c r="E67" s="17" t="s">
        <v>199</v>
      </c>
      <c r="F67" s="15">
        <f>'General Fund Disbursements'!F12</f>
        <v>0</v>
      </c>
      <c r="G67" s="198" t="str">
        <f t="shared" si="2"/>
        <v>2016/17</v>
      </c>
      <c r="H67" s="159">
        <f t="shared" si="3"/>
        <v>20162017</v>
      </c>
    </row>
    <row r="68" spans="1:8" ht="15" x14ac:dyDescent="0.25">
      <c r="A68" s="18" t="s">
        <v>20</v>
      </c>
      <c r="B68" s="159">
        <f t="shared" ref="B68:B131" si="4">B67</f>
        <v>0</v>
      </c>
      <c r="C68" s="159">
        <f t="shared" ref="C68:C131" si="5">C67</f>
        <v>0</v>
      </c>
      <c r="D68" s="17" t="s">
        <v>789</v>
      </c>
      <c r="E68" s="17" t="s">
        <v>200</v>
      </c>
      <c r="F68" s="15">
        <f>'General Fund Disbursements'!F13</f>
        <v>0</v>
      </c>
      <c r="G68" s="198" t="str">
        <f t="shared" si="2"/>
        <v>2016/17</v>
      </c>
      <c r="H68" s="159">
        <f t="shared" si="3"/>
        <v>20162017</v>
      </c>
    </row>
    <row r="69" spans="1:8" ht="14.1" customHeight="1" x14ac:dyDescent="0.25">
      <c r="A69" s="18" t="s">
        <v>59</v>
      </c>
      <c r="B69" s="159">
        <f t="shared" si="4"/>
        <v>0</v>
      </c>
      <c r="C69" s="159">
        <f t="shared" si="5"/>
        <v>0</v>
      </c>
      <c r="D69" s="17" t="s">
        <v>790</v>
      </c>
      <c r="E69" s="17" t="s">
        <v>201</v>
      </c>
      <c r="F69" s="15">
        <f>'General Fund Disbursements'!F14</f>
        <v>0</v>
      </c>
      <c r="G69" s="198" t="str">
        <f t="shared" ref="G69:G127" si="6">$G$2</f>
        <v>2016/17</v>
      </c>
      <c r="H69" s="159">
        <f t="shared" ref="H69:H127" si="7">$H$2</f>
        <v>20162017</v>
      </c>
    </row>
    <row r="70" spans="1:8" ht="15" x14ac:dyDescent="0.25">
      <c r="A70" s="18" t="s">
        <v>1288</v>
      </c>
      <c r="B70" s="159">
        <f t="shared" si="4"/>
        <v>0</v>
      </c>
      <c r="C70" s="159">
        <f t="shared" si="5"/>
        <v>0</v>
      </c>
      <c r="D70" s="17" t="s">
        <v>791</v>
      </c>
      <c r="E70" s="17" t="s">
        <v>1292</v>
      </c>
      <c r="F70" s="15">
        <f>'General Fund Disbursements'!F15</f>
        <v>0</v>
      </c>
      <c r="G70" s="198" t="str">
        <f t="shared" si="6"/>
        <v>2016/17</v>
      </c>
      <c r="H70" s="159">
        <f t="shared" si="7"/>
        <v>20162017</v>
      </c>
    </row>
    <row r="71" spans="1:8" ht="15" x14ac:dyDescent="0.25">
      <c r="A71" s="18" t="s">
        <v>73</v>
      </c>
      <c r="B71" s="159">
        <f t="shared" si="4"/>
        <v>0</v>
      </c>
      <c r="C71" s="159">
        <f t="shared" si="5"/>
        <v>0</v>
      </c>
      <c r="D71" s="17" t="s">
        <v>792</v>
      </c>
      <c r="E71" s="17" t="s">
        <v>202</v>
      </c>
      <c r="F71" s="15">
        <f>'General Fund Disbursements'!F16</f>
        <v>0</v>
      </c>
      <c r="G71" s="198" t="str">
        <f t="shared" si="6"/>
        <v>2016/17</v>
      </c>
      <c r="H71" s="159">
        <f t="shared" si="7"/>
        <v>20162017</v>
      </c>
    </row>
    <row r="72" spans="1:8" ht="15" x14ac:dyDescent="0.25">
      <c r="A72" s="18" t="s">
        <v>21</v>
      </c>
      <c r="B72" s="159">
        <f t="shared" si="4"/>
        <v>0</v>
      </c>
      <c r="C72" s="159">
        <f t="shared" si="5"/>
        <v>0</v>
      </c>
      <c r="D72" s="17" t="s">
        <v>793</v>
      </c>
      <c r="E72" s="17" t="s">
        <v>203</v>
      </c>
      <c r="F72" s="15">
        <f>'General Fund Disbursements'!F17</f>
        <v>0</v>
      </c>
      <c r="G72" s="198" t="str">
        <f t="shared" si="6"/>
        <v>2016/17</v>
      </c>
      <c r="H72" s="159">
        <f t="shared" si="7"/>
        <v>20162017</v>
      </c>
    </row>
    <row r="73" spans="1:8" ht="15" x14ac:dyDescent="0.25">
      <c r="A73" s="18" t="s">
        <v>78</v>
      </c>
      <c r="B73" s="159">
        <f t="shared" si="4"/>
        <v>0</v>
      </c>
      <c r="C73" s="159">
        <f t="shared" si="5"/>
        <v>0</v>
      </c>
      <c r="D73" s="17" t="s">
        <v>794</v>
      </c>
      <c r="E73" s="18" t="s">
        <v>204</v>
      </c>
      <c r="F73" s="15">
        <f>'General Fund Disbursements'!F19</f>
        <v>0</v>
      </c>
      <c r="G73" s="198" t="str">
        <f t="shared" si="6"/>
        <v>2016/17</v>
      </c>
      <c r="H73" s="159">
        <f t="shared" si="7"/>
        <v>20162017</v>
      </c>
    </row>
    <row r="74" spans="1:8" ht="15" x14ac:dyDescent="0.25">
      <c r="A74" s="158" t="s">
        <v>47</v>
      </c>
      <c r="B74" s="159">
        <f t="shared" si="4"/>
        <v>0</v>
      </c>
      <c r="C74" s="159">
        <f t="shared" si="5"/>
        <v>0</v>
      </c>
      <c r="D74" s="17" t="s">
        <v>795</v>
      </c>
      <c r="E74" s="18" t="s">
        <v>1469</v>
      </c>
      <c r="F74" s="15">
        <f>'General Fund Disbursements'!F25</f>
        <v>0</v>
      </c>
      <c r="G74" s="198" t="str">
        <f t="shared" si="6"/>
        <v>2016/17</v>
      </c>
      <c r="H74" s="159">
        <f t="shared" si="7"/>
        <v>20162017</v>
      </c>
    </row>
    <row r="75" spans="1:8" ht="15" x14ac:dyDescent="0.25">
      <c r="A75" s="158" t="s">
        <v>89</v>
      </c>
      <c r="B75" s="159">
        <f t="shared" si="4"/>
        <v>0</v>
      </c>
      <c r="C75" s="159">
        <f t="shared" si="5"/>
        <v>0</v>
      </c>
      <c r="D75" s="17" t="s">
        <v>796</v>
      </c>
      <c r="E75" s="18" t="s">
        <v>1470</v>
      </c>
      <c r="F75" s="15">
        <f>'General Fund Disbursements'!F26</f>
        <v>0</v>
      </c>
      <c r="G75" s="198" t="str">
        <f t="shared" si="6"/>
        <v>2016/17</v>
      </c>
      <c r="H75" s="159">
        <f t="shared" si="7"/>
        <v>20162017</v>
      </c>
    </row>
    <row r="76" spans="1:8" ht="15" x14ac:dyDescent="0.25">
      <c r="A76" s="158" t="s">
        <v>18</v>
      </c>
      <c r="B76" s="159">
        <f t="shared" si="4"/>
        <v>0</v>
      </c>
      <c r="C76" s="159">
        <f t="shared" si="5"/>
        <v>0</v>
      </c>
      <c r="D76" s="17" t="s">
        <v>1334</v>
      </c>
      <c r="E76" s="18" t="s">
        <v>1471</v>
      </c>
      <c r="F76" s="15">
        <f>'General Fund Disbursements'!F27</f>
        <v>0</v>
      </c>
      <c r="G76" s="198" t="str">
        <f t="shared" si="6"/>
        <v>2016/17</v>
      </c>
      <c r="H76" s="159">
        <f t="shared" si="7"/>
        <v>20162017</v>
      </c>
    </row>
    <row r="77" spans="1:8" ht="15" x14ac:dyDescent="0.25">
      <c r="A77" s="18" t="s">
        <v>76</v>
      </c>
      <c r="B77" s="159">
        <f t="shared" si="4"/>
        <v>0</v>
      </c>
      <c r="C77" s="159">
        <f t="shared" si="5"/>
        <v>0</v>
      </c>
      <c r="D77" s="17" t="s">
        <v>797</v>
      </c>
      <c r="E77" s="18" t="s">
        <v>1472</v>
      </c>
      <c r="F77" s="15">
        <f>'General Fund Disbursements'!F28</f>
        <v>0</v>
      </c>
      <c r="G77" s="198" t="str">
        <f t="shared" si="6"/>
        <v>2016/17</v>
      </c>
      <c r="H77" s="159">
        <f t="shared" si="7"/>
        <v>20162017</v>
      </c>
    </row>
    <row r="78" spans="1:8" ht="15" x14ac:dyDescent="0.25">
      <c r="A78" s="158" t="s">
        <v>19</v>
      </c>
      <c r="B78" s="159">
        <f t="shared" si="4"/>
        <v>0</v>
      </c>
      <c r="C78" s="159">
        <f t="shared" si="5"/>
        <v>0</v>
      </c>
      <c r="D78" s="17" t="s">
        <v>798</v>
      </c>
      <c r="E78" s="18" t="s">
        <v>1473</v>
      </c>
      <c r="F78" s="15">
        <f>'General Fund Disbursements'!F29</f>
        <v>0</v>
      </c>
      <c r="G78" s="198" t="str">
        <f t="shared" si="6"/>
        <v>2016/17</v>
      </c>
      <c r="H78" s="159">
        <f t="shared" si="7"/>
        <v>20162017</v>
      </c>
    </row>
    <row r="79" spans="1:8" ht="15" x14ac:dyDescent="0.25">
      <c r="A79" s="158" t="s">
        <v>70</v>
      </c>
      <c r="B79" s="159">
        <f t="shared" si="4"/>
        <v>0</v>
      </c>
      <c r="C79" s="159">
        <f t="shared" si="5"/>
        <v>0</v>
      </c>
      <c r="D79" s="17" t="s">
        <v>799</v>
      </c>
      <c r="E79" s="18" t="s">
        <v>1474</v>
      </c>
      <c r="F79" s="15">
        <f>'General Fund Disbursements'!F30</f>
        <v>0</v>
      </c>
      <c r="G79" s="198" t="str">
        <f t="shared" si="6"/>
        <v>2016/17</v>
      </c>
      <c r="H79" s="159">
        <f t="shared" si="7"/>
        <v>20162017</v>
      </c>
    </row>
    <row r="80" spans="1:8" ht="15" x14ac:dyDescent="0.25">
      <c r="A80" s="158" t="s">
        <v>20</v>
      </c>
      <c r="B80" s="159">
        <f t="shared" si="4"/>
        <v>0</v>
      </c>
      <c r="C80" s="159">
        <f t="shared" si="5"/>
        <v>0</v>
      </c>
      <c r="D80" s="17" t="s">
        <v>800</v>
      </c>
      <c r="E80" s="18" t="s">
        <v>1475</v>
      </c>
      <c r="F80" s="15">
        <f>'General Fund Disbursements'!F31</f>
        <v>0</v>
      </c>
      <c r="G80" s="198" t="str">
        <f t="shared" si="6"/>
        <v>2016/17</v>
      </c>
      <c r="H80" s="159">
        <f t="shared" si="7"/>
        <v>20162017</v>
      </c>
    </row>
    <row r="81" spans="1:8" ht="15" x14ac:dyDescent="0.25">
      <c r="A81" s="158" t="s">
        <v>59</v>
      </c>
      <c r="B81" s="159">
        <f t="shared" si="4"/>
        <v>0</v>
      </c>
      <c r="C81" s="159">
        <f t="shared" si="5"/>
        <v>0</v>
      </c>
      <c r="D81" s="17" t="s">
        <v>801</v>
      </c>
      <c r="E81" s="18" t="s">
        <v>1476</v>
      </c>
      <c r="F81" s="15">
        <f>'General Fund Disbursements'!F32</f>
        <v>0</v>
      </c>
      <c r="G81" s="198" t="str">
        <f t="shared" si="6"/>
        <v>2016/17</v>
      </c>
      <c r="H81" s="159">
        <f t="shared" si="7"/>
        <v>20162017</v>
      </c>
    </row>
    <row r="82" spans="1:8" ht="15" x14ac:dyDescent="0.25">
      <c r="A82" s="158" t="s">
        <v>1288</v>
      </c>
      <c r="B82" s="159">
        <f t="shared" si="4"/>
        <v>0</v>
      </c>
      <c r="C82" s="159">
        <f t="shared" si="5"/>
        <v>0</v>
      </c>
      <c r="D82" s="17" t="s">
        <v>802</v>
      </c>
      <c r="E82" s="18" t="s">
        <v>1477</v>
      </c>
      <c r="F82" s="15">
        <f>'General Fund Disbursements'!F33</f>
        <v>0</v>
      </c>
      <c r="G82" s="198" t="str">
        <f t="shared" si="6"/>
        <v>2016/17</v>
      </c>
      <c r="H82" s="159">
        <f t="shared" si="7"/>
        <v>20162017</v>
      </c>
    </row>
    <row r="83" spans="1:8" ht="15" x14ac:dyDescent="0.25">
      <c r="A83" s="158" t="s">
        <v>73</v>
      </c>
      <c r="B83" s="159">
        <f t="shared" si="4"/>
        <v>0</v>
      </c>
      <c r="C83" s="159">
        <f t="shared" si="5"/>
        <v>0</v>
      </c>
      <c r="D83" s="17" t="s">
        <v>803</v>
      </c>
      <c r="E83" s="18" t="s">
        <v>1478</v>
      </c>
      <c r="F83" s="15">
        <f>'General Fund Disbursements'!F34</f>
        <v>0</v>
      </c>
      <c r="G83" s="198" t="str">
        <f t="shared" si="6"/>
        <v>2016/17</v>
      </c>
      <c r="H83" s="159">
        <f t="shared" si="7"/>
        <v>20162017</v>
      </c>
    </row>
    <row r="84" spans="1:8" ht="15" x14ac:dyDescent="0.25">
      <c r="A84" s="158" t="s">
        <v>21</v>
      </c>
      <c r="B84" s="159">
        <f t="shared" si="4"/>
        <v>0</v>
      </c>
      <c r="C84" s="159">
        <f t="shared" si="5"/>
        <v>0</v>
      </c>
      <c r="D84" s="17" t="s">
        <v>804</v>
      </c>
      <c r="E84" s="18" t="s">
        <v>1479</v>
      </c>
      <c r="F84" s="15">
        <f>'General Fund Disbursements'!F35</f>
        <v>0</v>
      </c>
      <c r="G84" s="198" t="str">
        <f t="shared" si="6"/>
        <v>2016/17</v>
      </c>
      <c r="H84" s="159">
        <f t="shared" si="7"/>
        <v>20162017</v>
      </c>
    </row>
    <row r="85" spans="1:8" ht="15" x14ac:dyDescent="0.25">
      <c r="A85" s="18" t="s">
        <v>1452</v>
      </c>
      <c r="B85" s="159">
        <f t="shared" si="4"/>
        <v>0</v>
      </c>
      <c r="C85" s="159">
        <f t="shared" si="5"/>
        <v>0</v>
      </c>
      <c r="D85" s="17" t="s">
        <v>805</v>
      </c>
      <c r="E85" s="18" t="s">
        <v>1480</v>
      </c>
      <c r="F85" s="15">
        <f>'General Fund Disbursements'!F37</f>
        <v>0</v>
      </c>
      <c r="G85" s="198" t="str">
        <f t="shared" si="6"/>
        <v>2016/17</v>
      </c>
      <c r="H85" s="159">
        <f t="shared" si="7"/>
        <v>20162017</v>
      </c>
    </row>
    <row r="86" spans="1:8" ht="15" x14ac:dyDescent="0.25">
      <c r="A86" s="16" t="s">
        <v>47</v>
      </c>
      <c r="B86" s="159">
        <f t="shared" si="4"/>
        <v>0</v>
      </c>
      <c r="C86" s="159">
        <f t="shared" si="5"/>
        <v>0</v>
      </c>
      <c r="D86" s="17" t="s">
        <v>806</v>
      </c>
      <c r="E86" s="17" t="s">
        <v>205</v>
      </c>
      <c r="F86" s="15">
        <f>'General Fund Disbursements'!F42</f>
        <v>0</v>
      </c>
      <c r="G86" s="198" t="str">
        <f t="shared" si="6"/>
        <v>2016/17</v>
      </c>
      <c r="H86" s="159">
        <f t="shared" si="7"/>
        <v>20162017</v>
      </c>
    </row>
    <row r="87" spans="1:8" ht="15" x14ac:dyDescent="0.25">
      <c r="A87" s="16" t="s">
        <v>89</v>
      </c>
      <c r="B87" s="159">
        <f t="shared" si="4"/>
        <v>0</v>
      </c>
      <c r="C87" s="159">
        <f t="shared" si="5"/>
        <v>0</v>
      </c>
      <c r="D87" s="17" t="s">
        <v>1335</v>
      </c>
      <c r="E87" s="17" t="s">
        <v>206</v>
      </c>
      <c r="F87" s="15">
        <f>'General Fund Disbursements'!F43</f>
        <v>0</v>
      </c>
      <c r="G87" s="198" t="str">
        <f t="shared" si="6"/>
        <v>2016/17</v>
      </c>
      <c r="H87" s="159">
        <f t="shared" si="7"/>
        <v>20162017</v>
      </c>
    </row>
    <row r="88" spans="1:8" ht="15" x14ac:dyDescent="0.25">
      <c r="A88" s="16" t="s">
        <v>18</v>
      </c>
      <c r="B88" s="159">
        <f t="shared" si="4"/>
        <v>0</v>
      </c>
      <c r="C88" s="159">
        <f t="shared" si="5"/>
        <v>0</v>
      </c>
      <c r="D88" s="17" t="s">
        <v>807</v>
      </c>
      <c r="E88" s="17" t="s">
        <v>207</v>
      </c>
      <c r="F88" s="15">
        <f>'General Fund Disbursements'!F44</f>
        <v>0</v>
      </c>
      <c r="G88" s="198" t="str">
        <f t="shared" si="6"/>
        <v>2016/17</v>
      </c>
      <c r="H88" s="159">
        <f t="shared" si="7"/>
        <v>20162017</v>
      </c>
    </row>
    <row r="89" spans="1:8" ht="15" x14ac:dyDescent="0.25">
      <c r="A89" s="18" t="s">
        <v>76</v>
      </c>
      <c r="B89" s="159">
        <f t="shared" si="4"/>
        <v>0</v>
      </c>
      <c r="C89" s="159">
        <f t="shared" si="5"/>
        <v>0</v>
      </c>
      <c r="D89" s="17" t="s">
        <v>808</v>
      </c>
      <c r="E89" s="17" t="s">
        <v>1493</v>
      </c>
      <c r="F89" s="15">
        <f>'General Fund Disbursements'!F45</f>
        <v>0</v>
      </c>
      <c r="G89" s="198" t="str">
        <f t="shared" si="6"/>
        <v>2016/17</v>
      </c>
      <c r="H89" s="159">
        <f t="shared" si="7"/>
        <v>20162017</v>
      </c>
    </row>
    <row r="90" spans="1:8" ht="15" x14ac:dyDescent="0.25">
      <c r="A90" s="16" t="s">
        <v>19</v>
      </c>
      <c r="B90" s="159">
        <f t="shared" si="4"/>
        <v>0</v>
      </c>
      <c r="C90" s="159">
        <f t="shared" si="5"/>
        <v>0</v>
      </c>
      <c r="D90" s="17" t="s">
        <v>809</v>
      </c>
      <c r="E90" s="17" t="s">
        <v>208</v>
      </c>
      <c r="F90" s="15">
        <f>'General Fund Disbursements'!F46</f>
        <v>0</v>
      </c>
      <c r="G90" s="198" t="str">
        <f t="shared" si="6"/>
        <v>2016/17</v>
      </c>
      <c r="H90" s="159">
        <f t="shared" si="7"/>
        <v>20162017</v>
      </c>
    </row>
    <row r="91" spans="1:8" ht="15" x14ac:dyDescent="0.25">
      <c r="A91" s="16" t="s">
        <v>70</v>
      </c>
      <c r="B91" s="159">
        <f t="shared" si="4"/>
        <v>0</v>
      </c>
      <c r="C91" s="159">
        <f t="shared" si="5"/>
        <v>0</v>
      </c>
      <c r="D91" s="17" t="s">
        <v>810</v>
      </c>
      <c r="E91" s="17" t="s">
        <v>209</v>
      </c>
      <c r="F91" s="15">
        <f>'General Fund Disbursements'!F47</f>
        <v>0</v>
      </c>
      <c r="G91" s="198" t="str">
        <f t="shared" si="6"/>
        <v>2016/17</v>
      </c>
      <c r="H91" s="159">
        <f t="shared" si="7"/>
        <v>20162017</v>
      </c>
    </row>
    <row r="92" spans="1:8" ht="15" x14ac:dyDescent="0.25">
      <c r="A92" s="16" t="s">
        <v>20</v>
      </c>
      <c r="B92" s="159">
        <f t="shared" si="4"/>
        <v>0</v>
      </c>
      <c r="C92" s="159">
        <f t="shared" si="5"/>
        <v>0</v>
      </c>
      <c r="D92" s="17" t="s">
        <v>811</v>
      </c>
      <c r="E92" s="17" t="s">
        <v>210</v>
      </c>
      <c r="F92" s="15">
        <f>'General Fund Disbursements'!F48</f>
        <v>0</v>
      </c>
      <c r="G92" s="198" t="str">
        <f t="shared" si="6"/>
        <v>2016/17</v>
      </c>
      <c r="H92" s="159">
        <f t="shared" si="7"/>
        <v>20162017</v>
      </c>
    </row>
    <row r="93" spans="1:8" ht="15" x14ac:dyDescent="0.25">
      <c r="A93" s="16" t="s">
        <v>59</v>
      </c>
      <c r="B93" s="159">
        <f t="shared" si="4"/>
        <v>0</v>
      </c>
      <c r="C93" s="159">
        <f t="shared" si="5"/>
        <v>0</v>
      </c>
      <c r="D93" s="17" t="s">
        <v>812</v>
      </c>
      <c r="E93" s="17" t="s">
        <v>211</v>
      </c>
      <c r="F93" s="15">
        <f>'General Fund Disbursements'!F49</f>
        <v>0</v>
      </c>
      <c r="G93" s="198" t="str">
        <f t="shared" si="6"/>
        <v>2016/17</v>
      </c>
      <c r="H93" s="159">
        <f t="shared" si="7"/>
        <v>20162017</v>
      </c>
    </row>
    <row r="94" spans="1:8" ht="15" x14ac:dyDescent="0.25">
      <c r="A94" s="18" t="s">
        <v>1288</v>
      </c>
      <c r="B94" s="159">
        <f t="shared" si="4"/>
        <v>0</v>
      </c>
      <c r="C94" s="159">
        <f t="shared" si="5"/>
        <v>0</v>
      </c>
      <c r="D94" s="17" t="s">
        <v>813</v>
      </c>
      <c r="E94" s="17" t="s">
        <v>1293</v>
      </c>
      <c r="F94" s="15">
        <f>'General Fund Disbursements'!F50</f>
        <v>0</v>
      </c>
      <c r="G94" s="198" t="str">
        <f t="shared" si="6"/>
        <v>2016/17</v>
      </c>
      <c r="H94" s="159">
        <f t="shared" si="7"/>
        <v>20162017</v>
      </c>
    </row>
    <row r="95" spans="1:8" ht="15" x14ac:dyDescent="0.25">
      <c r="A95" s="16" t="s">
        <v>73</v>
      </c>
      <c r="B95" s="159">
        <f t="shared" si="4"/>
        <v>0</v>
      </c>
      <c r="C95" s="159">
        <f t="shared" si="5"/>
        <v>0</v>
      </c>
      <c r="D95" s="17" t="s">
        <v>814</v>
      </c>
      <c r="E95" s="17" t="s">
        <v>212</v>
      </c>
      <c r="F95" s="15">
        <f>'General Fund Disbursements'!F51</f>
        <v>0</v>
      </c>
      <c r="G95" s="198" t="str">
        <f t="shared" si="6"/>
        <v>2016/17</v>
      </c>
      <c r="H95" s="159">
        <f t="shared" si="7"/>
        <v>20162017</v>
      </c>
    </row>
    <row r="96" spans="1:8" ht="15" x14ac:dyDescent="0.25">
      <c r="A96" s="16" t="s">
        <v>21</v>
      </c>
      <c r="B96" s="159">
        <f t="shared" si="4"/>
        <v>0</v>
      </c>
      <c r="C96" s="159">
        <f t="shared" si="5"/>
        <v>0</v>
      </c>
      <c r="D96" s="17" t="s">
        <v>815</v>
      </c>
      <c r="E96" s="17" t="s">
        <v>213</v>
      </c>
      <c r="F96" s="15">
        <f>'General Fund Disbursements'!F52</f>
        <v>0</v>
      </c>
      <c r="G96" s="198" t="str">
        <f t="shared" si="6"/>
        <v>2016/17</v>
      </c>
      <c r="H96" s="159">
        <f t="shared" si="7"/>
        <v>20162017</v>
      </c>
    </row>
    <row r="97" spans="1:8" ht="15" x14ac:dyDescent="0.25">
      <c r="A97" s="16" t="s">
        <v>90</v>
      </c>
      <c r="B97" s="159">
        <f t="shared" si="4"/>
        <v>0</v>
      </c>
      <c r="C97" s="159">
        <f t="shared" si="5"/>
        <v>0</v>
      </c>
      <c r="D97" s="17" t="s">
        <v>816</v>
      </c>
      <c r="E97" s="17" t="s">
        <v>214</v>
      </c>
      <c r="F97" s="15">
        <f>'General Fund Disbursements'!F54</f>
        <v>0</v>
      </c>
      <c r="G97" s="198" t="str">
        <f t="shared" si="6"/>
        <v>2016/17</v>
      </c>
      <c r="H97" s="159">
        <f t="shared" si="7"/>
        <v>20162017</v>
      </c>
    </row>
    <row r="98" spans="1:8" ht="15" x14ac:dyDescent="0.25">
      <c r="A98" s="18" t="s">
        <v>47</v>
      </c>
      <c r="B98" s="159">
        <f t="shared" si="4"/>
        <v>0</v>
      </c>
      <c r="C98" s="159">
        <f t="shared" si="5"/>
        <v>0</v>
      </c>
      <c r="D98" s="17" t="s">
        <v>1336</v>
      </c>
      <c r="E98" s="17" t="s">
        <v>215</v>
      </c>
      <c r="F98" s="15">
        <f>'General Fund Disbursements'!F61</f>
        <v>0</v>
      </c>
      <c r="G98" s="198" t="str">
        <f t="shared" si="6"/>
        <v>2016/17</v>
      </c>
      <c r="H98" s="159">
        <f t="shared" si="7"/>
        <v>20162017</v>
      </c>
    </row>
    <row r="99" spans="1:8" ht="15" x14ac:dyDescent="0.25">
      <c r="A99" s="16" t="s">
        <v>89</v>
      </c>
      <c r="B99" s="159">
        <f t="shared" si="4"/>
        <v>0</v>
      </c>
      <c r="C99" s="159">
        <f t="shared" si="5"/>
        <v>0</v>
      </c>
      <c r="D99" s="17" t="s">
        <v>817</v>
      </c>
      <c r="E99" s="17" t="s">
        <v>708</v>
      </c>
      <c r="F99" s="15">
        <f>'General Fund Disbursements'!F62</f>
        <v>0</v>
      </c>
      <c r="G99" s="198" t="str">
        <f t="shared" si="6"/>
        <v>2016/17</v>
      </c>
      <c r="H99" s="159">
        <f t="shared" si="7"/>
        <v>20162017</v>
      </c>
    </row>
    <row r="100" spans="1:8" ht="15" x14ac:dyDescent="0.25">
      <c r="A100" s="18" t="s">
        <v>18</v>
      </c>
      <c r="B100" s="159">
        <f t="shared" si="4"/>
        <v>0</v>
      </c>
      <c r="C100" s="159">
        <f t="shared" si="5"/>
        <v>0</v>
      </c>
      <c r="D100" s="17" t="s">
        <v>818</v>
      </c>
      <c r="E100" s="17" t="s">
        <v>216</v>
      </c>
      <c r="F100" s="15">
        <f>'General Fund Disbursements'!F63</f>
        <v>0</v>
      </c>
      <c r="G100" s="198" t="str">
        <f t="shared" si="6"/>
        <v>2016/17</v>
      </c>
      <c r="H100" s="159">
        <f t="shared" si="7"/>
        <v>20162017</v>
      </c>
    </row>
    <row r="101" spans="1:8" ht="15" x14ac:dyDescent="0.25">
      <c r="A101" s="18" t="s">
        <v>76</v>
      </c>
      <c r="B101" s="159">
        <f t="shared" si="4"/>
        <v>0</v>
      </c>
      <c r="C101" s="159">
        <f t="shared" si="5"/>
        <v>0</v>
      </c>
      <c r="D101" s="17" t="s">
        <v>819</v>
      </c>
      <c r="E101" s="17" t="s">
        <v>1494</v>
      </c>
      <c r="F101" s="15">
        <f>'General Fund Disbursements'!F64</f>
        <v>0</v>
      </c>
      <c r="G101" s="198" t="str">
        <f t="shared" si="6"/>
        <v>2016/17</v>
      </c>
      <c r="H101" s="159">
        <f t="shared" si="7"/>
        <v>20162017</v>
      </c>
    </row>
    <row r="102" spans="1:8" ht="15" x14ac:dyDescent="0.25">
      <c r="A102" s="18" t="s">
        <v>19</v>
      </c>
      <c r="B102" s="159">
        <f t="shared" si="4"/>
        <v>0</v>
      </c>
      <c r="C102" s="159">
        <f t="shared" si="5"/>
        <v>0</v>
      </c>
      <c r="D102" s="17" t="s">
        <v>820</v>
      </c>
      <c r="E102" s="17" t="s">
        <v>217</v>
      </c>
      <c r="F102" s="15">
        <f>'General Fund Disbursements'!F65</f>
        <v>0</v>
      </c>
      <c r="G102" s="198" t="str">
        <f t="shared" si="6"/>
        <v>2016/17</v>
      </c>
      <c r="H102" s="159">
        <f t="shared" si="7"/>
        <v>20162017</v>
      </c>
    </row>
    <row r="103" spans="1:8" ht="15" x14ac:dyDescent="0.25">
      <c r="A103" s="18" t="s">
        <v>70</v>
      </c>
      <c r="B103" s="159">
        <f t="shared" si="4"/>
        <v>0</v>
      </c>
      <c r="C103" s="159">
        <f t="shared" si="5"/>
        <v>0</v>
      </c>
      <c r="D103" s="17" t="s">
        <v>821</v>
      </c>
      <c r="E103" s="17" t="s">
        <v>218</v>
      </c>
      <c r="F103" s="15">
        <f>'General Fund Disbursements'!F66</f>
        <v>0</v>
      </c>
      <c r="G103" s="198" t="str">
        <f t="shared" si="6"/>
        <v>2016/17</v>
      </c>
      <c r="H103" s="159">
        <f t="shared" si="7"/>
        <v>20162017</v>
      </c>
    </row>
    <row r="104" spans="1:8" ht="15" x14ac:dyDescent="0.25">
      <c r="A104" s="18" t="s">
        <v>20</v>
      </c>
      <c r="B104" s="159">
        <f t="shared" si="4"/>
        <v>0</v>
      </c>
      <c r="C104" s="159">
        <f t="shared" si="5"/>
        <v>0</v>
      </c>
      <c r="D104" s="17" t="s">
        <v>822</v>
      </c>
      <c r="E104" s="17" t="s">
        <v>219</v>
      </c>
      <c r="F104" s="15">
        <f>'General Fund Disbursements'!F67</f>
        <v>0</v>
      </c>
      <c r="G104" s="198" t="str">
        <f t="shared" si="6"/>
        <v>2016/17</v>
      </c>
      <c r="H104" s="159">
        <f t="shared" si="7"/>
        <v>20162017</v>
      </c>
    </row>
    <row r="105" spans="1:8" ht="15" x14ac:dyDescent="0.25">
      <c r="A105" s="18" t="s">
        <v>59</v>
      </c>
      <c r="B105" s="159">
        <f t="shared" si="4"/>
        <v>0</v>
      </c>
      <c r="C105" s="159">
        <f t="shared" si="5"/>
        <v>0</v>
      </c>
      <c r="D105" s="17" t="s">
        <v>823</v>
      </c>
      <c r="E105" s="17" t="s">
        <v>220</v>
      </c>
      <c r="F105" s="15">
        <f>'General Fund Disbursements'!F68</f>
        <v>0</v>
      </c>
      <c r="G105" s="198" t="str">
        <f t="shared" si="6"/>
        <v>2016/17</v>
      </c>
      <c r="H105" s="159">
        <f t="shared" si="7"/>
        <v>20162017</v>
      </c>
    </row>
    <row r="106" spans="1:8" ht="15" x14ac:dyDescent="0.25">
      <c r="A106" s="18" t="s">
        <v>1288</v>
      </c>
      <c r="B106" s="159">
        <f t="shared" si="4"/>
        <v>0</v>
      </c>
      <c r="C106" s="159">
        <f t="shared" si="5"/>
        <v>0</v>
      </c>
      <c r="D106" s="17" t="s">
        <v>824</v>
      </c>
      <c r="E106" s="17" t="s">
        <v>1294</v>
      </c>
      <c r="F106" s="15">
        <f>'General Fund Disbursements'!F69</f>
        <v>0</v>
      </c>
      <c r="G106" s="198" t="str">
        <f t="shared" si="6"/>
        <v>2016/17</v>
      </c>
      <c r="H106" s="159">
        <f t="shared" si="7"/>
        <v>20162017</v>
      </c>
    </row>
    <row r="107" spans="1:8" ht="15" x14ac:dyDescent="0.25">
      <c r="A107" s="18" t="s">
        <v>73</v>
      </c>
      <c r="B107" s="159">
        <f t="shared" si="4"/>
        <v>0</v>
      </c>
      <c r="C107" s="159">
        <f t="shared" si="5"/>
        <v>0</v>
      </c>
      <c r="D107" s="17" t="s">
        <v>825</v>
      </c>
      <c r="E107" s="17" t="s">
        <v>221</v>
      </c>
      <c r="F107" s="15">
        <f>'General Fund Disbursements'!F70</f>
        <v>0</v>
      </c>
      <c r="G107" s="198" t="str">
        <f t="shared" si="6"/>
        <v>2016/17</v>
      </c>
      <c r="H107" s="159">
        <f t="shared" si="7"/>
        <v>20162017</v>
      </c>
    </row>
    <row r="108" spans="1:8" ht="15" x14ac:dyDescent="0.25">
      <c r="A108" s="18" t="s">
        <v>21</v>
      </c>
      <c r="B108" s="159">
        <f t="shared" si="4"/>
        <v>0</v>
      </c>
      <c r="C108" s="159">
        <f t="shared" si="5"/>
        <v>0</v>
      </c>
      <c r="D108" s="17" t="s">
        <v>826</v>
      </c>
      <c r="E108" s="17" t="s">
        <v>222</v>
      </c>
      <c r="F108" s="15">
        <f>'General Fund Disbursements'!F71</f>
        <v>0</v>
      </c>
      <c r="G108" s="198" t="str">
        <f t="shared" si="6"/>
        <v>2016/17</v>
      </c>
      <c r="H108" s="159">
        <f t="shared" si="7"/>
        <v>20162017</v>
      </c>
    </row>
    <row r="109" spans="1:8" ht="15" x14ac:dyDescent="0.25">
      <c r="A109" s="18" t="s">
        <v>224</v>
      </c>
      <c r="B109" s="159">
        <f t="shared" si="4"/>
        <v>0</v>
      </c>
      <c r="C109" s="159">
        <f t="shared" si="5"/>
        <v>0</v>
      </c>
      <c r="D109" s="17" t="s">
        <v>1337</v>
      </c>
      <c r="E109" s="18" t="s">
        <v>223</v>
      </c>
      <c r="F109" s="15">
        <f>'General Fund Disbursements'!F73</f>
        <v>0</v>
      </c>
      <c r="G109" s="198" t="str">
        <f t="shared" si="6"/>
        <v>2016/17</v>
      </c>
      <c r="H109" s="159">
        <f t="shared" si="7"/>
        <v>20162017</v>
      </c>
    </row>
    <row r="110" spans="1:8" ht="15" x14ac:dyDescent="0.25">
      <c r="A110" s="18" t="s">
        <v>47</v>
      </c>
      <c r="B110" s="159">
        <f t="shared" si="4"/>
        <v>0</v>
      </c>
      <c r="C110" s="159">
        <f t="shared" si="5"/>
        <v>0</v>
      </c>
      <c r="D110" s="17" t="s">
        <v>827</v>
      </c>
      <c r="E110" s="17" t="s">
        <v>225</v>
      </c>
      <c r="F110" s="15">
        <f>'General Fund Disbursements'!F79</f>
        <v>0</v>
      </c>
      <c r="G110" s="198" t="str">
        <f t="shared" si="6"/>
        <v>2016/17</v>
      </c>
      <c r="H110" s="159">
        <f t="shared" si="7"/>
        <v>20162017</v>
      </c>
    </row>
    <row r="111" spans="1:8" ht="15" x14ac:dyDescent="0.25">
      <c r="A111" s="18" t="s">
        <v>89</v>
      </c>
      <c r="B111" s="159">
        <f t="shared" si="4"/>
        <v>0</v>
      </c>
      <c r="C111" s="159">
        <f t="shared" si="5"/>
        <v>0</v>
      </c>
      <c r="D111" s="17" t="s">
        <v>828</v>
      </c>
      <c r="E111" s="17" t="s">
        <v>226</v>
      </c>
      <c r="F111" s="15">
        <f>'General Fund Disbursements'!F80</f>
        <v>0</v>
      </c>
      <c r="G111" s="198" t="str">
        <f t="shared" si="6"/>
        <v>2016/17</v>
      </c>
      <c r="H111" s="159">
        <f t="shared" si="7"/>
        <v>20162017</v>
      </c>
    </row>
    <row r="112" spans="1:8" ht="15" x14ac:dyDescent="0.25">
      <c r="A112" s="18" t="s">
        <v>18</v>
      </c>
      <c r="B112" s="159">
        <f t="shared" si="4"/>
        <v>0</v>
      </c>
      <c r="C112" s="159">
        <f t="shared" si="5"/>
        <v>0</v>
      </c>
      <c r="D112" s="17" t="s">
        <v>829</v>
      </c>
      <c r="E112" s="17" t="s">
        <v>227</v>
      </c>
      <c r="F112" s="15">
        <f>'General Fund Disbursements'!F81</f>
        <v>0</v>
      </c>
      <c r="G112" s="198" t="str">
        <f t="shared" si="6"/>
        <v>2016/17</v>
      </c>
      <c r="H112" s="159">
        <f t="shared" si="7"/>
        <v>20162017</v>
      </c>
    </row>
    <row r="113" spans="1:8" ht="15" x14ac:dyDescent="0.25">
      <c r="A113" s="18" t="s">
        <v>76</v>
      </c>
      <c r="B113" s="159">
        <f t="shared" si="4"/>
        <v>0</v>
      </c>
      <c r="C113" s="159">
        <f t="shared" si="5"/>
        <v>0</v>
      </c>
      <c r="D113" s="17" t="s">
        <v>830</v>
      </c>
      <c r="E113" s="17" t="s">
        <v>1495</v>
      </c>
      <c r="F113" s="15">
        <f>'General Fund Disbursements'!F82</f>
        <v>0</v>
      </c>
      <c r="G113" s="198" t="str">
        <f t="shared" si="6"/>
        <v>2016/17</v>
      </c>
      <c r="H113" s="159">
        <f t="shared" si="7"/>
        <v>20162017</v>
      </c>
    </row>
    <row r="114" spans="1:8" ht="15" x14ac:dyDescent="0.25">
      <c r="A114" s="18" t="s">
        <v>19</v>
      </c>
      <c r="B114" s="159">
        <f t="shared" si="4"/>
        <v>0</v>
      </c>
      <c r="C114" s="159">
        <f t="shared" si="5"/>
        <v>0</v>
      </c>
      <c r="D114" s="17" t="s">
        <v>831</v>
      </c>
      <c r="E114" s="17" t="s">
        <v>228</v>
      </c>
      <c r="F114" s="15">
        <f>'General Fund Disbursements'!F83</f>
        <v>0</v>
      </c>
      <c r="G114" s="198" t="str">
        <f t="shared" si="6"/>
        <v>2016/17</v>
      </c>
      <c r="H114" s="159">
        <f t="shared" si="7"/>
        <v>20162017</v>
      </c>
    </row>
    <row r="115" spans="1:8" ht="15" x14ac:dyDescent="0.25">
      <c r="A115" s="18" t="s">
        <v>70</v>
      </c>
      <c r="B115" s="159">
        <f t="shared" si="4"/>
        <v>0</v>
      </c>
      <c r="C115" s="159">
        <f t="shared" si="5"/>
        <v>0</v>
      </c>
      <c r="D115" s="17" t="s">
        <v>832</v>
      </c>
      <c r="E115" s="17" t="s">
        <v>229</v>
      </c>
      <c r="F115" s="15">
        <f>'General Fund Disbursements'!F84</f>
        <v>0</v>
      </c>
      <c r="G115" s="198" t="str">
        <f t="shared" si="6"/>
        <v>2016/17</v>
      </c>
      <c r="H115" s="159">
        <f t="shared" si="7"/>
        <v>20162017</v>
      </c>
    </row>
    <row r="116" spans="1:8" ht="15" x14ac:dyDescent="0.25">
      <c r="A116" s="18" t="s">
        <v>20</v>
      </c>
      <c r="B116" s="159">
        <f t="shared" si="4"/>
        <v>0</v>
      </c>
      <c r="C116" s="159">
        <f t="shared" si="5"/>
        <v>0</v>
      </c>
      <c r="D116" s="17" t="s">
        <v>833</v>
      </c>
      <c r="E116" s="17" t="s">
        <v>230</v>
      </c>
      <c r="F116" s="15">
        <f>'General Fund Disbursements'!F85</f>
        <v>0</v>
      </c>
      <c r="G116" s="198" t="str">
        <f t="shared" si="6"/>
        <v>2016/17</v>
      </c>
      <c r="H116" s="159">
        <f t="shared" si="7"/>
        <v>20162017</v>
      </c>
    </row>
    <row r="117" spans="1:8" ht="15" x14ac:dyDescent="0.25">
      <c r="A117" s="18" t="s">
        <v>59</v>
      </c>
      <c r="B117" s="159">
        <f t="shared" si="4"/>
        <v>0</v>
      </c>
      <c r="C117" s="159">
        <f t="shared" si="5"/>
        <v>0</v>
      </c>
      <c r="D117" s="17" t="s">
        <v>834</v>
      </c>
      <c r="E117" s="17" t="s">
        <v>231</v>
      </c>
      <c r="F117" s="15">
        <f>'General Fund Disbursements'!F86</f>
        <v>0</v>
      </c>
      <c r="G117" s="198" t="str">
        <f t="shared" si="6"/>
        <v>2016/17</v>
      </c>
      <c r="H117" s="159">
        <f t="shared" si="7"/>
        <v>20162017</v>
      </c>
    </row>
    <row r="118" spans="1:8" ht="15" x14ac:dyDescent="0.25">
      <c r="A118" s="18" t="s">
        <v>1288</v>
      </c>
      <c r="B118" s="159">
        <f t="shared" si="4"/>
        <v>0</v>
      </c>
      <c r="C118" s="159">
        <f t="shared" si="5"/>
        <v>0</v>
      </c>
      <c r="D118" s="17" t="s">
        <v>835</v>
      </c>
      <c r="E118" s="17" t="s">
        <v>1295</v>
      </c>
      <c r="F118" s="15">
        <f>'General Fund Disbursements'!F87</f>
        <v>0</v>
      </c>
      <c r="G118" s="198" t="str">
        <f t="shared" si="6"/>
        <v>2016/17</v>
      </c>
      <c r="H118" s="159">
        <f t="shared" si="7"/>
        <v>20162017</v>
      </c>
    </row>
    <row r="119" spans="1:8" ht="15" x14ac:dyDescent="0.25">
      <c r="A119" s="18" t="s">
        <v>73</v>
      </c>
      <c r="B119" s="159">
        <f t="shared" si="4"/>
        <v>0</v>
      </c>
      <c r="C119" s="159">
        <f t="shared" si="5"/>
        <v>0</v>
      </c>
      <c r="D119" s="17" t="s">
        <v>836</v>
      </c>
      <c r="E119" s="17" t="s">
        <v>232</v>
      </c>
      <c r="F119" s="15">
        <f>'General Fund Disbursements'!F88</f>
        <v>0</v>
      </c>
      <c r="G119" s="198" t="str">
        <f t="shared" si="6"/>
        <v>2016/17</v>
      </c>
      <c r="H119" s="159">
        <f t="shared" si="7"/>
        <v>20162017</v>
      </c>
    </row>
    <row r="120" spans="1:8" ht="15" x14ac:dyDescent="0.25">
      <c r="A120" s="18" t="s">
        <v>21</v>
      </c>
      <c r="B120" s="159">
        <f t="shared" si="4"/>
        <v>0</v>
      </c>
      <c r="C120" s="159">
        <f t="shared" si="5"/>
        <v>0</v>
      </c>
      <c r="D120" s="17" t="s">
        <v>1338</v>
      </c>
      <c r="E120" s="17" t="s">
        <v>233</v>
      </c>
      <c r="F120" s="15">
        <f>'General Fund Disbursements'!F89</f>
        <v>0</v>
      </c>
      <c r="G120" s="198" t="str">
        <f t="shared" si="6"/>
        <v>2016/17</v>
      </c>
      <c r="H120" s="159">
        <f t="shared" si="7"/>
        <v>20162017</v>
      </c>
    </row>
    <row r="121" spans="1:8" ht="15" x14ac:dyDescent="0.25">
      <c r="A121" s="18" t="s">
        <v>235</v>
      </c>
      <c r="B121" s="159">
        <f t="shared" si="4"/>
        <v>0</v>
      </c>
      <c r="C121" s="159">
        <f t="shared" si="5"/>
        <v>0</v>
      </c>
      <c r="D121" s="17" t="s">
        <v>837</v>
      </c>
      <c r="E121" s="18" t="s">
        <v>234</v>
      </c>
      <c r="F121" s="15">
        <f>'General Fund Disbursements'!F91</f>
        <v>0</v>
      </c>
      <c r="G121" s="198" t="str">
        <f t="shared" si="6"/>
        <v>2016/17</v>
      </c>
      <c r="H121" s="159">
        <f t="shared" si="7"/>
        <v>20162017</v>
      </c>
    </row>
    <row r="122" spans="1:8" ht="15" x14ac:dyDescent="0.25">
      <c r="A122" s="18" t="s">
        <v>47</v>
      </c>
      <c r="B122" s="159">
        <f t="shared" si="4"/>
        <v>0</v>
      </c>
      <c r="C122" s="159">
        <f t="shared" si="5"/>
        <v>0</v>
      </c>
      <c r="D122" s="17" t="s">
        <v>838</v>
      </c>
      <c r="E122" s="17" t="s">
        <v>236</v>
      </c>
      <c r="F122" s="15">
        <f>'General Fund Disbursements'!F97</f>
        <v>0</v>
      </c>
      <c r="G122" s="198" t="str">
        <f t="shared" si="6"/>
        <v>2016/17</v>
      </c>
      <c r="H122" s="159">
        <f t="shared" si="7"/>
        <v>20162017</v>
      </c>
    </row>
    <row r="123" spans="1:8" ht="15" x14ac:dyDescent="0.25">
      <c r="A123" s="18" t="s">
        <v>89</v>
      </c>
      <c r="B123" s="159">
        <f t="shared" si="4"/>
        <v>0</v>
      </c>
      <c r="C123" s="159">
        <f t="shared" si="5"/>
        <v>0</v>
      </c>
      <c r="D123" s="17" t="s">
        <v>839</v>
      </c>
      <c r="E123" s="17" t="s">
        <v>237</v>
      </c>
      <c r="F123" s="15">
        <f>'General Fund Disbursements'!F98</f>
        <v>0</v>
      </c>
      <c r="G123" s="198" t="str">
        <f t="shared" si="6"/>
        <v>2016/17</v>
      </c>
      <c r="H123" s="159">
        <f t="shared" si="7"/>
        <v>20162017</v>
      </c>
    </row>
    <row r="124" spans="1:8" ht="15" x14ac:dyDescent="0.25">
      <c r="A124" s="18" t="s">
        <v>18</v>
      </c>
      <c r="B124" s="159">
        <f t="shared" si="4"/>
        <v>0</v>
      </c>
      <c r="C124" s="159">
        <f t="shared" si="5"/>
        <v>0</v>
      </c>
      <c r="D124" s="17" t="s">
        <v>840</v>
      </c>
      <c r="E124" s="17" t="s">
        <v>238</v>
      </c>
      <c r="F124" s="15">
        <f>'General Fund Disbursements'!F99</f>
        <v>0</v>
      </c>
      <c r="G124" s="198" t="str">
        <f t="shared" si="6"/>
        <v>2016/17</v>
      </c>
      <c r="H124" s="159">
        <f t="shared" si="7"/>
        <v>20162017</v>
      </c>
    </row>
    <row r="125" spans="1:8" ht="15" x14ac:dyDescent="0.25">
      <c r="A125" s="18" t="s">
        <v>76</v>
      </c>
      <c r="B125" s="159">
        <f t="shared" si="4"/>
        <v>0</v>
      </c>
      <c r="C125" s="159">
        <f t="shared" si="5"/>
        <v>0</v>
      </c>
      <c r="D125" s="17" t="s">
        <v>841</v>
      </c>
      <c r="E125" s="17" t="s">
        <v>1496</v>
      </c>
      <c r="F125" s="15">
        <f>'General Fund Disbursements'!F100</f>
        <v>0</v>
      </c>
      <c r="G125" s="198" t="str">
        <f t="shared" si="6"/>
        <v>2016/17</v>
      </c>
      <c r="H125" s="159">
        <f t="shared" si="7"/>
        <v>20162017</v>
      </c>
    </row>
    <row r="126" spans="1:8" ht="15" x14ac:dyDescent="0.25">
      <c r="A126" s="18" t="s">
        <v>19</v>
      </c>
      <c r="B126" s="159">
        <f t="shared" si="4"/>
        <v>0</v>
      </c>
      <c r="C126" s="159">
        <f t="shared" si="5"/>
        <v>0</v>
      </c>
      <c r="D126" s="17" t="s">
        <v>842</v>
      </c>
      <c r="E126" s="17" t="s">
        <v>239</v>
      </c>
      <c r="F126" s="15">
        <f>'General Fund Disbursements'!F101</f>
        <v>0</v>
      </c>
      <c r="G126" s="198" t="str">
        <f t="shared" si="6"/>
        <v>2016/17</v>
      </c>
      <c r="H126" s="159">
        <f t="shared" si="7"/>
        <v>20162017</v>
      </c>
    </row>
    <row r="127" spans="1:8" ht="15" x14ac:dyDescent="0.25">
      <c r="A127" s="18" t="s">
        <v>1427</v>
      </c>
      <c r="B127" s="159">
        <f t="shared" si="4"/>
        <v>0</v>
      </c>
      <c r="C127" s="159">
        <f t="shared" si="5"/>
        <v>0</v>
      </c>
      <c r="D127" s="17" t="s">
        <v>843</v>
      </c>
      <c r="E127" s="17" t="s">
        <v>1434</v>
      </c>
      <c r="F127" s="15">
        <f>'General Fund Disbursements'!F102</f>
        <v>0</v>
      </c>
      <c r="G127" s="198" t="str">
        <f t="shared" si="6"/>
        <v>2016/17</v>
      </c>
      <c r="H127" s="159">
        <f t="shared" si="7"/>
        <v>20162017</v>
      </c>
    </row>
    <row r="128" spans="1:8" ht="15" x14ac:dyDescent="0.25">
      <c r="A128" s="18" t="s">
        <v>70</v>
      </c>
      <c r="B128" s="159">
        <f t="shared" si="4"/>
        <v>0</v>
      </c>
      <c r="C128" s="159">
        <f t="shared" si="5"/>
        <v>0</v>
      </c>
      <c r="D128" s="17" t="s">
        <v>844</v>
      </c>
      <c r="E128" s="17" t="s">
        <v>240</v>
      </c>
      <c r="F128" s="15">
        <f>'General Fund Disbursements'!F103</f>
        <v>0</v>
      </c>
      <c r="G128" s="198" t="str">
        <f t="shared" ref="G128:G210" si="8">$G$2</f>
        <v>2016/17</v>
      </c>
      <c r="H128" s="159">
        <f t="shared" ref="H128:H210" si="9">$H$2</f>
        <v>20162017</v>
      </c>
    </row>
    <row r="129" spans="1:8" ht="15" x14ac:dyDescent="0.25">
      <c r="A129" s="18" t="s">
        <v>20</v>
      </c>
      <c r="B129" s="159">
        <f t="shared" si="4"/>
        <v>0</v>
      </c>
      <c r="C129" s="159">
        <f t="shared" si="5"/>
        <v>0</v>
      </c>
      <c r="D129" s="17" t="s">
        <v>845</v>
      </c>
      <c r="E129" s="17" t="s">
        <v>241</v>
      </c>
      <c r="F129" s="15">
        <f>'General Fund Disbursements'!F104</f>
        <v>0</v>
      </c>
      <c r="G129" s="198" t="str">
        <f t="shared" si="8"/>
        <v>2016/17</v>
      </c>
      <c r="H129" s="159">
        <f t="shared" si="9"/>
        <v>20162017</v>
      </c>
    </row>
    <row r="130" spans="1:8" ht="15" x14ac:dyDescent="0.25">
      <c r="A130" s="18" t="s">
        <v>59</v>
      </c>
      <c r="B130" s="159">
        <f t="shared" si="4"/>
        <v>0</v>
      </c>
      <c r="C130" s="159">
        <f t="shared" si="5"/>
        <v>0</v>
      </c>
      <c r="D130" s="17" t="s">
        <v>846</v>
      </c>
      <c r="E130" s="17" t="s">
        <v>242</v>
      </c>
      <c r="F130" s="15">
        <f>'General Fund Disbursements'!F105</f>
        <v>0</v>
      </c>
      <c r="G130" s="198" t="str">
        <f t="shared" si="8"/>
        <v>2016/17</v>
      </c>
      <c r="H130" s="159">
        <f t="shared" si="9"/>
        <v>20162017</v>
      </c>
    </row>
    <row r="131" spans="1:8" ht="15" x14ac:dyDescent="0.25">
      <c r="A131" s="18" t="s">
        <v>1288</v>
      </c>
      <c r="B131" s="159">
        <f t="shared" si="4"/>
        <v>0</v>
      </c>
      <c r="C131" s="159">
        <f t="shared" si="5"/>
        <v>0</v>
      </c>
      <c r="D131" s="17" t="s">
        <v>1339</v>
      </c>
      <c r="E131" s="17" t="s">
        <v>1296</v>
      </c>
      <c r="F131" s="15">
        <f>'General Fund Disbursements'!F106</f>
        <v>0</v>
      </c>
      <c r="G131" s="198" t="str">
        <f t="shared" si="8"/>
        <v>2016/17</v>
      </c>
      <c r="H131" s="159">
        <f t="shared" si="9"/>
        <v>20162017</v>
      </c>
    </row>
    <row r="132" spans="1:8" ht="15" x14ac:dyDescent="0.25">
      <c r="A132" s="18" t="s">
        <v>73</v>
      </c>
      <c r="B132" s="159">
        <f t="shared" ref="B132:B195" si="10">B131</f>
        <v>0</v>
      </c>
      <c r="C132" s="159">
        <f t="shared" ref="C132:C195" si="11">C131</f>
        <v>0</v>
      </c>
      <c r="D132" s="17" t="s">
        <v>847</v>
      </c>
      <c r="E132" s="17" t="s">
        <v>243</v>
      </c>
      <c r="F132" s="15">
        <f>'General Fund Disbursements'!F107</f>
        <v>0</v>
      </c>
      <c r="G132" s="198" t="str">
        <f t="shared" si="8"/>
        <v>2016/17</v>
      </c>
      <c r="H132" s="159">
        <f t="shared" si="9"/>
        <v>20162017</v>
      </c>
    </row>
    <row r="133" spans="1:8" ht="15" x14ac:dyDescent="0.25">
      <c r="A133" s="18" t="s">
        <v>21</v>
      </c>
      <c r="B133" s="159">
        <f t="shared" si="10"/>
        <v>0</v>
      </c>
      <c r="C133" s="159">
        <f t="shared" si="11"/>
        <v>0</v>
      </c>
      <c r="D133" s="17" t="s">
        <v>848</v>
      </c>
      <c r="E133" s="17" t="s">
        <v>244</v>
      </c>
      <c r="F133" s="15">
        <f>'General Fund Disbursements'!F108</f>
        <v>0</v>
      </c>
      <c r="G133" s="198" t="str">
        <f t="shared" si="8"/>
        <v>2016/17</v>
      </c>
      <c r="H133" s="159">
        <f t="shared" si="9"/>
        <v>20162017</v>
      </c>
    </row>
    <row r="134" spans="1:8" ht="15" x14ac:dyDescent="0.25">
      <c r="A134" s="18" t="s">
        <v>92</v>
      </c>
      <c r="B134" s="159">
        <f t="shared" si="10"/>
        <v>0</v>
      </c>
      <c r="C134" s="159">
        <f t="shared" si="11"/>
        <v>0</v>
      </c>
      <c r="D134" s="17" t="s">
        <v>849</v>
      </c>
      <c r="E134" s="18" t="s">
        <v>245</v>
      </c>
      <c r="F134" s="15">
        <f>'General Fund Disbursements'!F110</f>
        <v>0</v>
      </c>
      <c r="G134" s="198" t="str">
        <f t="shared" si="8"/>
        <v>2016/17</v>
      </c>
      <c r="H134" s="159">
        <f t="shared" si="9"/>
        <v>20162017</v>
      </c>
    </row>
    <row r="135" spans="1:8" ht="15" x14ac:dyDescent="0.25">
      <c r="A135" s="16" t="s">
        <v>47</v>
      </c>
      <c r="B135" s="159">
        <f t="shared" si="10"/>
        <v>0</v>
      </c>
      <c r="C135" s="159">
        <f t="shared" si="11"/>
        <v>0</v>
      </c>
      <c r="D135" s="17" t="s">
        <v>850</v>
      </c>
      <c r="E135" s="17" t="s">
        <v>246</v>
      </c>
      <c r="F135" s="15">
        <f>'General Fund Disbursements'!F115</f>
        <v>0</v>
      </c>
      <c r="G135" s="198" t="str">
        <f t="shared" si="8"/>
        <v>2016/17</v>
      </c>
      <c r="H135" s="159">
        <f t="shared" si="9"/>
        <v>20162017</v>
      </c>
    </row>
    <row r="136" spans="1:8" ht="15" x14ac:dyDescent="0.25">
      <c r="A136" s="16" t="s">
        <v>89</v>
      </c>
      <c r="B136" s="159">
        <f t="shared" si="10"/>
        <v>0</v>
      </c>
      <c r="C136" s="159">
        <f t="shared" si="11"/>
        <v>0</v>
      </c>
      <c r="D136" s="17" t="s">
        <v>851</v>
      </c>
      <c r="E136" s="17" t="s">
        <v>247</v>
      </c>
      <c r="F136" s="15">
        <f>'General Fund Disbursements'!F116</f>
        <v>0</v>
      </c>
      <c r="G136" s="198" t="str">
        <f t="shared" si="8"/>
        <v>2016/17</v>
      </c>
      <c r="H136" s="159">
        <f t="shared" si="9"/>
        <v>20162017</v>
      </c>
    </row>
    <row r="137" spans="1:8" ht="15" x14ac:dyDescent="0.25">
      <c r="A137" s="16" t="s">
        <v>18</v>
      </c>
      <c r="B137" s="159">
        <f t="shared" si="10"/>
        <v>0</v>
      </c>
      <c r="C137" s="159">
        <f t="shared" si="11"/>
        <v>0</v>
      </c>
      <c r="D137" s="17" t="s">
        <v>852</v>
      </c>
      <c r="E137" s="17" t="s">
        <v>248</v>
      </c>
      <c r="F137" s="15">
        <f>'General Fund Disbursements'!F117</f>
        <v>0</v>
      </c>
      <c r="G137" s="198" t="str">
        <f t="shared" si="8"/>
        <v>2016/17</v>
      </c>
      <c r="H137" s="159">
        <f t="shared" si="9"/>
        <v>20162017</v>
      </c>
    </row>
    <row r="138" spans="1:8" ht="15" x14ac:dyDescent="0.25">
      <c r="A138" s="18" t="s">
        <v>76</v>
      </c>
      <c r="B138" s="159">
        <f t="shared" si="10"/>
        <v>0</v>
      </c>
      <c r="C138" s="159">
        <f t="shared" si="11"/>
        <v>0</v>
      </c>
      <c r="D138" s="17" t="s">
        <v>853</v>
      </c>
      <c r="E138" s="17" t="s">
        <v>1497</v>
      </c>
      <c r="F138" s="15">
        <f>'General Fund Disbursements'!F118</f>
        <v>0</v>
      </c>
      <c r="G138" s="198" t="str">
        <f t="shared" si="8"/>
        <v>2016/17</v>
      </c>
      <c r="H138" s="159">
        <f t="shared" si="9"/>
        <v>20162017</v>
      </c>
    </row>
    <row r="139" spans="1:8" ht="15" x14ac:dyDescent="0.25">
      <c r="A139" s="16" t="s">
        <v>19</v>
      </c>
      <c r="B139" s="159">
        <f t="shared" si="10"/>
        <v>0</v>
      </c>
      <c r="C139" s="159">
        <f t="shared" si="11"/>
        <v>0</v>
      </c>
      <c r="D139" s="17" t="s">
        <v>854</v>
      </c>
      <c r="E139" s="17" t="s">
        <v>709</v>
      </c>
      <c r="F139" s="15">
        <f>'General Fund Disbursements'!F119</f>
        <v>0</v>
      </c>
      <c r="G139" s="198" t="str">
        <f t="shared" si="8"/>
        <v>2016/17</v>
      </c>
      <c r="H139" s="159">
        <f t="shared" si="9"/>
        <v>20162017</v>
      </c>
    </row>
    <row r="140" spans="1:8" ht="15" x14ac:dyDescent="0.25">
      <c r="A140" s="16" t="s">
        <v>70</v>
      </c>
      <c r="B140" s="159">
        <f t="shared" si="10"/>
        <v>0</v>
      </c>
      <c r="C140" s="159">
        <f t="shared" si="11"/>
        <v>0</v>
      </c>
      <c r="D140" s="17" t="s">
        <v>855</v>
      </c>
      <c r="E140" s="17" t="s">
        <v>249</v>
      </c>
      <c r="F140" s="15">
        <f>'General Fund Disbursements'!F120</f>
        <v>0</v>
      </c>
      <c r="G140" s="198" t="str">
        <f t="shared" si="8"/>
        <v>2016/17</v>
      </c>
      <c r="H140" s="159">
        <f t="shared" si="9"/>
        <v>20162017</v>
      </c>
    </row>
    <row r="141" spans="1:8" ht="15" x14ac:dyDescent="0.25">
      <c r="A141" s="16" t="s">
        <v>20</v>
      </c>
      <c r="B141" s="159">
        <f t="shared" si="10"/>
        <v>0</v>
      </c>
      <c r="C141" s="159">
        <f t="shared" si="11"/>
        <v>0</v>
      </c>
      <c r="D141" s="17" t="s">
        <v>856</v>
      </c>
      <c r="E141" s="17" t="s">
        <v>250</v>
      </c>
      <c r="F141" s="15">
        <f>'General Fund Disbursements'!F121</f>
        <v>0</v>
      </c>
      <c r="G141" s="198" t="str">
        <f t="shared" si="8"/>
        <v>2016/17</v>
      </c>
      <c r="H141" s="159">
        <f t="shared" si="9"/>
        <v>20162017</v>
      </c>
    </row>
    <row r="142" spans="1:8" ht="15" x14ac:dyDescent="0.25">
      <c r="A142" s="16" t="s">
        <v>59</v>
      </c>
      <c r="B142" s="159">
        <f t="shared" si="10"/>
        <v>0</v>
      </c>
      <c r="C142" s="159">
        <f t="shared" si="11"/>
        <v>0</v>
      </c>
      <c r="D142" s="17" t="s">
        <v>1340</v>
      </c>
      <c r="E142" s="17" t="s">
        <v>251</v>
      </c>
      <c r="F142" s="15">
        <f>'General Fund Disbursements'!F122</f>
        <v>0</v>
      </c>
      <c r="G142" s="198" t="str">
        <f t="shared" si="8"/>
        <v>2016/17</v>
      </c>
      <c r="H142" s="159">
        <f t="shared" si="9"/>
        <v>20162017</v>
      </c>
    </row>
    <row r="143" spans="1:8" ht="15" x14ac:dyDescent="0.25">
      <c r="A143" s="18" t="s">
        <v>1288</v>
      </c>
      <c r="B143" s="159">
        <f t="shared" si="10"/>
        <v>0</v>
      </c>
      <c r="C143" s="159">
        <f t="shared" si="11"/>
        <v>0</v>
      </c>
      <c r="D143" s="17" t="s">
        <v>857</v>
      </c>
      <c r="E143" s="17" t="s">
        <v>1297</v>
      </c>
      <c r="F143" s="15">
        <f>'General Fund Disbursements'!F123</f>
        <v>0</v>
      </c>
      <c r="G143" s="198" t="str">
        <f t="shared" si="8"/>
        <v>2016/17</v>
      </c>
      <c r="H143" s="159">
        <f t="shared" si="9"/>
        <v>20162017</v>
      </c>
    </row>
    <row r="144" spans="1:8" ht="15" x14ac:dyDescent="0.25">
      <c r="A144" s="16" t="s">
        <v>73</v>
      </c>
      <c r="B144" s="159">
        <f t="shared" si="10"/>
        <v>0</v>
      </c>
      <c r="C144" s="159">
        <f t="shared" si="11"/>
        <v>0</v>
      </c>
      <c r="D144" s="17" t="s">
        <v>858</v>
      </c>
      <c r="E144" s="17" t="s">
        <v>252</v>
      </c>
      <c r="F144" s="15">
        <f>'General Fund Disbursements'!F124</f>
        <v>0</v>
      </c>
      <c r="G144" s="198" t="str">
        <f t="shared" si="8"/>
        <v>2016/17</v>
      </c>
      <c r="H144" s="159">
        <f t="shared" si="9"/>
        <v>20162017</v>
      </c>
    </row>
    <row r="145" spans="1:8" ht="15" x14ac:dyDescent="0.25">
      <c r="A145" s="16" t="s">
        <v>21</v>
      </c>
      <c r="B145" s="159">
        <f t="shared" si="10"/>
        <v>0</v>
      </c>
      <c r="C145" s="159">
        <f t="shared" si="11"/>
        <v>0</v>
      </c>
      <c r="D145" s="17" t="s">
        <v>859</v>
      </c>
      <c r="E145" s="17" t="s">
        <v>253</v>
      </c>
      <c r="F145" s="15">
        <f>'General Fund Disbursements'!F125</f>
        <v>0</v>
      </c>
      <c r="G145" s="198" t="str">
        <f t="shared" si="8"/>
        <v>2016/17</v>
      </c>
      <c r="H145" s="159">
        <f t="shared" si="9"/>
        <v>20162017</v>
      </c>
    </row>
    <row r="146" spans="1:8" ht="15" x14ac:dyDescent="0.25">
      <c r="A146" s="16" t="s">
        <v>91</v>
      </c>
      <c r="B146" s="159">
        <f t="shared" si="10"/>
        <v>0</v>
      </c>
      <c r="C146" s="159">
        <f t="shared" si="11"/>
        <v>0</v>
      </c>
      <c r="D146" s="17" t="s">
        <v>860</v>
      </c>
      <c r="E146" s="17" t="s">
        <v>254</v>
      </c>
      <c r="F146" s="15">
        <f>'General Fund Disbursements'!F127</f>
        <v>0</v>
      </c>
      <c r="G146" s="198" t="str">
        <f t="shared" si="8"/>
        <v>2016/17</v>
      </c>
      <c r="H146" s="159">
        <f t="shared" si="9"/>
        <v>20162017</v>
      </c>
    </row>
    <row r="147" spans="1:8" ht="15" x14ac:dyDescent="0.25">
      <c r="A147" s="18" t="s">
        <v>47</v>
      </c>
      <c r="B147" s="159">
        <f t="shared" si="10"/>
        <v>0</v>
      </c>
      <c r="C147" s="159">
        <f t="shared" si="11"/>
        <v>0</v>
      </c>
      <c r="D147" s="17" t="s">
        <v>861</v>
      </c>
      <c r="E147" s="17" t="s">
        <v>255</v>
      </c>
      <c r="F147" s="15">
        <f>'General Fund Disbursements'!F133</f>
        <v>0</v>
      </c>
      <c r="G147" s="198" t="str">
        <f t="shared" si="8"/>
        <v>2016/17</v>
      </c>
      <c r="H147" s="159">
        <f t="shared" si="9"/>
        <v>20162017</v>
      </c>
    </row>
    <row r="148" spans="1:8" ht="15" x14ac:dyDescent="0.25">
      <c r="A148" s="16" t="s">
        <v>89</v>
      </c>
      <c r="B148" s="159">
        <f t="shared" si="10"/>
        <v>0</v>
      </c>
      <c r="C148" s="159">
        <f t="shared" si="11"/>
        <v>0</v>
      </c>
      <c r="D148" s="17" t="s">
        <v>862</v>
      </c>
      <c r="E148" s="17" t="s">
        <v>256</v>
      </c>
      <c r="F148" s="15">
        <f>'General Fund Disbursements'!F134</f>
        <v>0</v>
      </c>
      <c r="G148" s="198" t="str">
        <f t="shared" si="8"/>
        <v>2016/17</v>
      </c>
      <c r="H148" s="159">
        <f t="shared" si="9"/>
        <v>20162017</v>
      </c>
    </row>
    <row r="149" spans="1:8" ht="15" x14ac:dyDescent="0.25">
      <c r="A149" s="18" t="s">
        <v>18</v>
      </c>
      <c r="B149" s="159">
        <f t="shared" si="10"/>
        <v>0</v>
      </c>
      <c r="C149" s="159">
        <f t="shared" si="11"/>
        <v>0</v>
      </c>
      <c r="D149" s="17" t="s">
        <v>863</v>
      </c>
      <c r="E149" s="17" t="s">
        <v>257</v>
      </c>
      <c r="F149" s="15">
        <f>'General Fund Disbursements'!F135</f>
        <v>0</v>
      </c>
      <c r="G149" s="198" t="str">
        <f t="shared" si="8"/>
        <v>2016/17</v>
      </c>
      <c r="H149" s="159">
        <f t="shared" si="9"/>
        <v>20162017</v>
      </c>
    </row>
    <row r="150" spans="1:8" ht="15" x14ac:dyDescent="0.25">
      <c r="A150" s="18" t="s">
        <v>76</v>
      </c>
      <c r="B150" s="159">
        <f t="shared" si="10"/>
        <v>0</v>
      </c>
      <c r="C150" s="159">
        <f t="shared" si="11"/>
        <v>0</v>
      </c>
      <c r="D150" s="17" t="s">
        <v>864</v>
      </c>
      <c r="E150" s="17" t="s">
        <v>1498</v>
      </c>
      <c r="F150" s="15">
        <f>'General Fund Disbursements'!F136</f>
        <v>0</v>
      </c>
      <c r="G150" s="198" t="str">
        <f t="shared" si="8"/>
        <v>2016/17</v>
      </c>
      <c r="H150" s="159">
        <f t="shared" si="9"/>
        <v>20162017</v>
      </c>
    </row>
    <row r="151" spans="1:8" ht="15" x14ac:dyDescent="0.25">
      <c r="A151" s="18" t="s">
        <v>19</v>
      </c>
      <c r="B151" s="159">
        <f t="shared" si="10"/>
        <v>0</v>
      </c>
      <c r="C151" s="159">
        <f t="shared" si="11"/>
        <v>0</v>
      </c>
      <c r="D151" s="17" t="s">
        <v>865</v>
      </c>
      <c r="E151" s="17" t="s">
        <v>258</v>
      </c>
      <c r="F151" s="15">
        <f>'General Fund Disbursements'!F137</f>
        <v>0</v>
      </c>
      <c r="G151" s="198" t="str">
        <f t="shared" si="8"/>
        <v>2016/17</v>
      </c>
      <c r="H151" s="159">
        <f t="shared" si="9"/>
        <v>20162017</v>
      </c>
    </row>
    <row r="152" spans="1:8" ht="15" x14ac:dyDescent="0.25">
      <c r="A152" s="18" t="s">
        <v>70</v>
      </c>
      <c r="B152" s="159">
        <f t="shared" si="10"/>
        <v>0</v>
      </c>
      <c r="C152" s="159">
        <f t="shared" si="11"/>
        <v>0</v>
      </c>
      <c r="D152" s="17" t="s">
        <v>866</v>
      </c>
      <c r="E152" s="17" t="s">
        <v>259</v>
      </c>
      <c r="F152" s="15">
        <f>'General Fund Disbursements'!F138</f>
        <v>0</v>
      </c>
      <c r="G152" s="198" t="str">
        <f t="shared" si="8"/>
        <v>2016/17</v>
      </c>
      <c r="H152" s="159">
        <f t="shared" si="9"/>
        <v>20162017</v>
      </c>
    </row>
    <row r="153" spans="1:8" ht="15" x14ac:dyDescent="0.25">
      <c r="A153" s="18" t="s">
        <v>20</v>
      </c>
      <c r="B153" s="159">
        <f t="shared" si="10"/>
        <v>0</v>
      </c>
      <c r="C153" s="159">
        <f t="shared" si="11"/>
        <v>0</v>
      </c>
      <c r="D153" s="17" t="s">
        <v>1341</v>
      </c>
      <c r="E153" s="17" t="s">
        <v>260</v>
      </c>
      <c r="F153" s="15">
        <f>'General Fund Disbursements'!F139</f>
        <v>0</v>
      </c>
      <c r="G153" s="198" t="str">
        <f t="shared" si="8"/>
        <v>2016/17</v>
      </c>
      <c r="H153" s="159">
        <f t="shared" si="9"/>
        <v>20162017</v>
      </c>
    </row>
    <row r="154" spans="1:8" ht="15" x14ac:dyDescent="0.25">
      <c r="A154" s="18" t="s">
        <v>59</v>
      </c>
      <c r="B154" s="159">
        <f t="shared" si="10"/>
        <v>0</v>
      </c>
      <c r="C154" s="159">
        <f t="shared" si="11"/>
        <v>0</v>
      </c>
      <c r="D154" s="17" t="s">
        <v>867</v>
      </c>
      <c r="E154" s="17" t="s">
        <v>261</v>
      </c>
      <c r="F154" s="15">
        <f>'General Fund Disbursements'!F140</f>
        <v>0</v>
      </c>
      <c r="G154" s="198" t="str">
        <f t="shared" si="8"/>
        <v>2016/17</v>
      </c>
      <c r="H154" s="159">
        <f t="shared" si="9"/>
        <v>20162017</v>
      </c>
    </row>
    <row r="155" spans="1:8" ht="15" x14ac:dyDescent="0.25">
      <c r="A155" s="18" t="s">
        <v>1288</v>
      </c>
      <c r="B155" s="159">
        <f t="shared" si="10"/>
        <v>0</v>
      </c>
      <c r="C155" s="159">
        <f t="shared" si="11"/>
        <v>0</v>
      </c>
      <c r="D155" s="17" t="s">
        <v>868</v>
      </c>
      <c r="E155" s="17" t="s">
        <v>1298</v>
      </c>
      <c r="F155" s="15">
        <f>'General Fund Disbursements'!F141</f>
        <v>0</v>
      </c>
      <c r="G155" s="198" t="str">
        <f t="shared" si="8"/>
        <v>2016/17</v>
      </c>
      <c r="H155" s="159">
        <f t="shared" si="9"/>
        <v>20162017</v>
      </c>
    </row>
    <row r="156" spans="1:8" ht="15" x14ac:dyDescent="0.25">
      <c r="A156" s="18" t="s">
        <v>73</v>
      </c>
      <c r="B156" s="159">
        <f t="shared" si="10"/>
        <v>0</v>
      </c>
      <c r="C156" s="159">
        <f t="shared" si="11"/>
        <v>0</v>
      </c>
      <c r="D156" s="17" t="s">
        <v>869</v>
      </c>
      <c r="E156" s="17" t="s">
        <v>262</v>
      </c>
      <c r="F156" s="15">
        <f>'General Fund Disbursements'!F142</f>
        <v>0</v>
      </c>
      <c r="G156" s="198" t="str">
        <f t="shared" si="8"/>
        <v>2016/17</v>
      </c>
      <c r="H156" s="159">
        <f t="shared" si="9"/>
        <v>20162017</v>
      </c>
    </row>
    <row r="157" spans="1:8" ht="15" x14ac:dyDescent="0.25">
      <c r="A157" s="18" t="s">
        <v>21</v>
      </c>
      <c r="B157" s="159">
        <f t="shared" si="10"/>
        <v>0</v>
      </c>
      <c r="C157" s="159">
        <f t="shared" si="11"/>
        <v>0</v>
      </c>
      <c r="D157" s="17" t="s">
        <v>870</v>
      </c>
      <c r="E157" s="17" t="s">
        <v>263</v>
      </c>
      <c r="F157" s="15">
        <f>'General Fund Disbursements'!F143</f>
        <v>0</v>
      </c>
      <c r="G157" s="198" t="str">
        <f t="shared" si="8"/>
        <v>2016/17</v>
      </c>
      <c r="H157" s="159">
        <f t="shared" si="9"/>
        <v>20162017</v>
      </c>
    </row>
    <row r="158" spans="1:8" ht="15" x14ac:dyDescent="0.25">
      <c r="A158" s="18" t="s">
        <v>79</v>
      </c>
      <c r="B158" s="159">
        <f t="shared" si="10"/>
        <v>0</v>
      </c>
      <c r="C158" s="159">
        <f t="shared" si="11"/>
        <v>0</v>
      </c>
      <c r="D158" s="17" t="s">
        <v>871</v>
      </c>
      <c r="E158" s="17" t="s">
        <v>264</v>
      </c>
      <c r="F158" s="15">
        <f>'General Fund Disbursements'!F145</f>
        <v>0</v>
      </c>
      <c r="G158" s="198" t="str">
        <f t="shared" si="8"/>
        <v>2016/17</v>
      </c>
      <c r="H158" s="159">
        <f t="shared" si="9"/>
        <v>20162017</v>
      </c>
    </row>
    <row r="159" spans="1:8" ht="15" x14ac:dyDescent="0.25">
      <c r="A159" s="16" t="s">
        <v>47</v>
      </c>
      <c r="B159" s="159">
        <f t="shared" si="10"/>
        <v>0</v>
      </c>
      <c r="C159" s="159">
        <f t="shared" si="11"/>
        <v>0</v>
      </c>
      <c r="D159" s="17" t="s">
        <v>872</v>
      </c>
      <c r="E159" s="17" t="s">
        <v>1807</v>
      </c>
      <c r="F159" s="15">
        <f>'General Fund Disbursements'!F151</f>
        <v>0</v>
      </c>
      <c r="G159" s="198" t="str">
        <f t="shared" si="8"/>
        <v>2016/17</v>
      </c>
      <c r="H159" s="159">
        <f t="shared" si="9"/>
        <v>20162017</v>
      </c>
    </row>
    <row r="160" spans="1:8" ht="15" x14ac:dyDescent="0.25">
      <c r="A160" s="16" t="s">
        <v>89</v>
      </c>
      <c r="B160" s="159">
        <f t="shared" si="10"/>
        <v>0</v>
      </c>
      <c r="C160" s="159">
        <f t="shared" si="11"/>
        <v>0</v>
      </c>
      <c r="D160" s="17" t="s">
        <v>873</v>
      </c>
      <c r="E160" s="17" t="s">
        <v>1808</v>
      </c>
      <c r="F160" s="15">
        <f>'General Fund Disbursements'!F152</f>
        <v>0</v>
      </c>
      <c r="G160" s="198" t="str">
        <f t="shared" si="8"/>
        <v>2016/17</v>
      </c>
      <c r="H160" s="159">
        <f t="shared" si="9"/>
        <v>20162017</v>
      </c>
    </row>
    <row r="161" spans="1:8" ht="15" x14ac:dyDescent="0.25">
      <c r="A161" s="16" t="s">
        <v>18</v>
      </c>
      <c r="B161" s="159">
        <f t="shared" si="10"/>
        <v>0</v>
      </c>
      <c r="C161" s="159">
        <f t="shared" si="11"/>
        <v>0</v>
      </c>
      <c r="D161" s="17" t="s">
        <v>874</v>
      </c>
      <c r="E161" s="17" t="s">
        <v>1809</v>
      </c>
      <c r="F161" s="15">
        <f>'General Fund Disbursements'!F153</f>
        <v>0</v>
      </c>
      <c r="G161" s="198" t="str">
        <f t="shared" si="8"/>
        <v>2016/17</v>
      </c>
      <c r="H161" s="159">
        <f t="shared" si="9"/>
        <v>20162017</v>
      </c>
    </row>
    <row r="162" spans="1:8" ht="15" x14ac:dyDescent="0.25">
      <c r="A162" s="18" t="s">
        <v>76</v>
      </c>
      <c r="B162" s="159">
        <f t="shared" si="10"/>
        <v>0</v>
      </c>
      <c r="C162" s="159">
        <f t="shared" si="11"/>
        <v>0</v>
      </c>
      <c r="D162" s="17" t="s">
        <v>875</v>
      </c>
      <c r="E162" s="17" t="s">
        <v>1810</v>
      </c>
      <c r="F162" s="15">
        <f>'General Fund Disbursements'!F154</f>
        <v>0</v>
      </c>
      <c r="G162" s="198" t="str">
        <f t="shared" si="8"/>
        <v>2016/17</v>
      </c>
      <c r="H162" s="159">
        <f t="shared" si="9"/>
        <v>20162017</v>
      </c>
    </row>
    <row r="163" spans="1:8" ht="15" x14ac:dyDescent="0.25">
      <c r="A163" s="16" t="s">
        <v>19</v>
      </c>
      <c r="B163" s="159">
        <f t="shared" si="10"/>
        <v>0</v>
      </c>
      <c r="C163" s="159">
        <f t="shared" si="11"/>
        <v>0</v>
      </c>
      <c r="D163" s="17" t="s">
        <v>1342</v>
      </c>
      <c r="E163" s="17" t="s">
        <v>1811</v>
      </c>
      <c r="F163" s="15">
        <f>'General Fund Disbursements'!F155</f>
        <v>0</v>
      </c>
      <c r="G163" s="198" t="str">
        <f t="shared" si="8"/>
        <v>2016/17</v>
      </c>
      <c r="H163" s="159">
        <f t="shared" si="9"/>
        <v>20162017</v>
      </c>
    </row>
    <row r="164" spans="1:8" ht="15" x14ac:dyDescent="0.25">
      <c r="A164" s="16" t="s">
        <v>70</v>
      </c>
      <c r="B164" s="159">
        <f t="shared" si="10"/>
        <v>0</v>
      </c>
      <c r="C164" s="159">
        <f t="shared" si="11"/>
        <v>0</v>
      </c>
      <c r="D164" s="17" t="s">
        <v>876</v>
      </c>
      <c r="E164" s="17" t="s">
        <v>1812</v>
      </c>
      <c r="F164" s="15">
        <f>'General Fund Disbursements'!F156</f>
        <v>0</v>
      </c>
      <c r="G164" s="198" t="str">
        <f t="shared" si="8"/>
        <v>2016/17</v>
      </c>
      <c r="H164" s="159">
        <f t="shared" si="9"/>
        <v>20162017</v>
      </c>
    </row>
    <row r="165" spans="1:8" ht="15" x14ac:dyDescent="0.25">
      <c r="A165" s="16" t="s">
        <v>20</v>
      </c>
      <c r="B165" s="159">
        <f t="shared" si="10"/>
        <v>0</v>
      </c>
      <c r="C165" s="159">
        <f t="shared" si="11"/>
        <v>0</v>
      </c>
      <c r="D165" s="17" t="s">
        <v>877</v>
      </c>
      <c r="E165" s="17" t="s">
        <v>1813</v>
      </c>
      <c r="F165" s="15">
        <f>'General Fund Disbursements'!F157</f>
        <v>0</v>
      </c>
      <c r="G165" s="198" t="str">
        <f t="shared" si="8"/>
        <v>2016/17</v>
      </c>
      <c r="H165" s="159">
        <f t="shared" si="9"/>
        <v>20162017</v>
      </c>
    </row>
    <row r="166" spans="1:8" ht="15" x14ac:dyDescent="0.25">
      <c r="A166" s="16" t="s">
        <v>59</v>
      </c>
      <c r="B166" s="159">
        <f t="shared" si="10"/>
        <v>0</v>
      </c>
      <c r="C166" s="159">
        <f t="shared" si="11"/>
        <v>0</v>
      </c>
      <c r="D166" s="17" t="s">
        <v>878</v>
      </c>
      <c r="E166" s="17" t="s">
        <v>1814</v>
      </c>
      <c r="F166" s="15">
        <f>'General Fund Disbursements'!F158</f>
        <v>0</v>
      </c>
      <c r="G166" s="198" t="str">
        <f t="shared" si="8"/>
        <v>2016/17</v>
      </c>
      <c r="H166" s="159">
        <f t="shared" si="9"/>
        <v>20162017</v>
      </c>
    </row>
    <row r="167" spans="1:8" ht="15" x14ac:dyDescent="0.25">
      <c r="A167" s="18" t="s">
        <v>1288</v>
      </c>
      <c r="B167" s="159">
        <f t="shared" si="10"/>
        <v>0</v>
      </c>
      <c r="C167" s="159">
        <f t="shared" si="11"/>
        <v>0</v>
      </c>
      <c r="D167" s="17" t="s">
        <v>879</v>
      </c>
      <c r="E167" s="17" t="s">
        <v>1815</v>
      </c>
      <c r="F167" s="15">
        <f>'General Fund Disbursements'!F159</f>
        <v>0</v>
      </c>
      <c r="G167" s="198" t="str">
        <f t="shared" si="8"/>
        <v>2016/17</v>
      </c>
      <c r="H167" s="159">
        <f t="shared" si="9"/>
        <v>20162017</v>
      </c>
    </row>
    <row r="168" spans="1:8" ht="15" x14ac:dyDescent="0.25">
      <c r="A168" s="16" t="s">
        <v>73</v>
      </c>
      <c r="B168" s="159">
        <f t="shared" si="10"/>
        <v>0</v>
      </c>
      <c r="C168" s="159">
        <f t="shared" si="11"/>
        <v>0</v>
      </c>
      <c r="D168" s="17" t="s">
        <v>880</v>
      </c>
      <c r="E168" s="17" t="s">
        <v>1816</v>
      </c>
      <c r="F168" s="15">
        <f>'General Fund Disbursements'!F160</f>
        <v>0</v>
      </c>
      <c r="G168" s="198" t="str">
        <f t="shared" si="8"/>
        <v>2016/17</v>
      </c>
      <c r="H168" s="159">
        <f t="shared" si="9"/>
        <v>20162017</v>
      </c>
    </row>
    <row r="169" spans="1:8" ht="15" x14ac:dyDescent="0.25">
      <c r="A169" s="16" t="s">
        <v>21</v>
      </c>
      <c r="B169" s="159">
        <f t="shared" si="10"/>
        <v>0</v>
      </c>
      <c r="C169" s="159">
        <f t="shared" si="11"/>
        <v>0</v>
      </c>
      <c r="D169" s="17" t="s">
        <v>881</v>
      </c>
      <c r="E169" s="17" t="s">
        <v>1817</v>
      </c>
      <c r="F169" s="15">
        <f>'General Fund Disbursements'!F161</f>
        <v>0</v>
      </c>
      <c r="G169" s="198" t="str">
        <f t="shared" si="8"/>
        <v>2016/17</v>
      </c>
      <c r="H169" s="159">
        <f t="shared" si="9"/>
        <v>20162017</v>
      </c>
    </row>
    <row r="170" spans="1:8" ht="13.9" customHeight="1" x14ac:dyDescent="0.25">
      <c r="A170" s="16" t="s">
        <v>1786</v>
      </c>
      <c r="B170" s="159">
        <f t="shared" si="10"/>
        <v>0</v>
      </c>
      <c r="C170" s="159">
        <f t="shared" si="11"/>
        <v>0</v>
      </c>
      <c r="D170" s="17" t="s">
        <v>882</v>
      </c>
      <c r="E170" s="17" t="s">
        <v>1818</v>
      </c>
      <c r="F170" s="15">
        <f>'General Fund Disbursements'!F163</f>
        <v>0</v>
      </c>
      <c r="G170" s="198" t="str">
        <f t="shared" si="8"/>
        <v>2016/17</v>
      </c>
      <c r="H170" s="159">
        <f t="shared" si="9"/>
        <v>20162017</v>
      </c>
    </row>
    <row r="171" spans="1:8" ht="15" x14ac:dyDescent="0.25">
      <c r="A171" s="16" t="s">
        <v>47</v>
      </c>
      <c r="B171" s="159">
        <f t="shared" si="10"/>
        <v>0</v>
      </c>
      <c r="C171" s="159">
        <f t="shared" si="11"/>
        <v>0</v>
      </c>
      <c r="D171" s="17" t="s">
        <v>883</v>
      </c>
      <c r="E171" s="17" t="s">
        <v>1819</v>
      </c>
      <c r="F171" s="15">
        <f>'General Fund Disbursements'!F169</f>
        <v>0</v>
      </c>
      <c r="G171" s="198" t="str">
        <f t="shared" si="8"/>
        <v>2016/17</v>
      </c>
      <c r="H171" s="159">
        <f t="shared" si="9"/>
        <v>20162017</v>
      </c>
    </row>
    <row r="172" spans="1:8" ht="15" x14ac:dyDescent="0.25">
      <c r="A172" s="16" t="s">
        <v>89</v>
      </c>
      <c r="B172" s="159">
        <f t="shared" si="10"/>
        <v>0</v>
      </c>
      <c r="C172" s="159">
        <f t="shared" si="11"/>
        <v>0</v>
      </c>
      <c r="D172" s="17" t="s">
        <v>884</v>
      </c>
      <c r="E172" s="17" t="s">
        <v>1820</v>
      </c>
      <c r="F172" s="15">
        <f>'General Fund Disbursements'!F170</f>
        <v>0</v>
      </c>
      <c r="G172" s="198" t="str">
        <f t="shared" si="8"/>
        <v>2016/17</v>
      </c>
      <c r="H172" s="159">
        <f t="shared" si="9"/>
        <v>20162017</v>
      </c>
    </row>
    <row r="173" spans="1:8" ht="15" x14ac:dyDescent="0.25">
      <c r="A173" s="16" t="s">
        <v>18</v>
      </c>
      <c r="B173" s="159">
        <f t="shared" si="10"/>
        <v>0</v>
      </c>
      <c r="C173" s="159">
        <f t="shared" si="11"/>
        <v>0</v>
      </c>
      <c r="D173" s="17" t="s">
        <v>1343</v>
      </c>
      <c r="E173" s="17" t="s">
        <v>1821</v>
      </c>
      <c r="F173" s="15">
        <f>'General Fund Disbursements'!F171</f>
        <v>0</v>
      </c>
      <c r="G173" s="198" t="str">
        <f t="shared" si="8"/>
        <v>2016/17</v>
      </c>
      <c r="H173" s="159">
        <f t="shared" si="9"/>
        <v>20162017</v>
      </c>
    </row>
    <row r="174" spans="1:8" ht="15" x14ac:dyDescent="0.25">
      <c r="A174" s="18" t="s">
        <v>76</v>
      </c>
      <c r="B174" s="159">
        <f t="shared" si="10"/>
        <v>0</v>
      </c>
      <c r="C174" s="159">
        <f t="shared" si="11"/>
        <v>0</v>
      </c>
      <c r="D174" s="17" t="s">
        <v>885</v>
      </c>
      <c r="E174" s="17" t="s">
        <v>1822</v>
      </c>
      <c r="F174" s="15">
        <f>'General Fund Disbursements'!F172</f>
        <v>0</v>
      </c>
      <c r="G174" s="198" t="str">
        <f t="shared" si="8"/>
        <v>2016/17</v>
      </c>
      <c r="H174" s="159">
        <f t="shared" si="9"/>
        <v>20162017</v>
      </c>
    </row>
    <row r="175" spans="1:8" ht="15" x14ac:dyDescent="0.25">
      <c r="A175" s="16" t="s">
        <v>19</v>
      </c>
      <c r="B175" s="159">
        <f t="shared" si="10"/>
        <v>0</v>
      </c>
      <c r="C175" s="159">
        <f t="shared" si="11"/>
        <v>0</v>
      </c>
      <c r="D175" s="17" t="s">
        <v>886</v>
      </c>
      <c r="E175" s="17" t="s">
        <v>1823</v>
      </c>
      <c r="F175" s="15">
        <f>'General Fund Disbursements'!F173</f>
        <v>0</v>
      </c>
      <c r="G175" s="198" t="str">
        <f t="shared" si="8"/>
        <v>2016/17</v>
      </c>
      <c r="H175" s="159">
        <f t="shared" si="9"/>
        <v>20162017</v>
      </c>
    </row>
    <row r="176" spans="1:8" ht="15" x14ac:dyDescent="0.25">
      <c r="A176" s="16" t="s">
        <v>70</v>
      </c>
      <c r="B176" s="159">
        <f t="shared" si="10"/>
        <v>0</v>
      </c>
      <c r="C176" s="159">
        <f t="shared" si="11"/>
        <v>0</v>
      </c>
      <c r="D176" s="17" t="s">
        <v>887</v>
      </c>
      <c r="E176" s="17" t="s">
        <v>1824</v>
      </c>
      <c r="F176" s="15">
        <f>'General Fund Disbursements'!F174</f>
        <v>0</v>
      </c>
      <c r="G176" s="198" t="str">
        <f t="shared" si="8"/>
        <v>2016/17</v>
      </c>
      <c r="H176" s="159">
        <f t="shared" si="9"/>
        <v>20162017</v>
      </c>
    </row>
    <row r="177" spans="1:13" ht="15" x14ac:dyDescent="0.25">
      <c r="A177" s="16" t="s">
        <v>20</v>
      </c>
      <c r="B177" s="159">
        <f t="shared" si="10"/>
        <v>0</v>
      </c>
      <c r="C177" s="159">
        <f t="shared" si="11"/>
        <v>0</v>
      </c>
      <c r="D177" s="17" t="s">
        <v>888</v>
      </c>
      <c r="E177" s="17" t="s">
        <v>1825</v>
      </c>
      <c r="F177" s="15">
        <f>'General Fund Disbursements'!F175</f>
        <v>0</v>
      </c>
      <c r="G177" s="198" t="str">
        <f t="shared" si="8"/>
        <v>2016/17</v>
      </c>
      <c r="H177" s="159">
        <f t="shared" si="9"/>
        <v>20162017</v>
      </c>
    </row>
    <row r="178" spans="1:13" ht="15" x14ac:dyDescent="0.25">
      <c r="A178" s="16" t="s">
        <v>59</v>
      </c>
      <c r="B178" s="159">
        <f t="shared" si="10"/>
        <v>0</v>
      </c>
      <c r="C178" s="159">
        <f t="shared" si="11"/>
        <v>0</v>
      </c>
      <c r="D178" s="17" t="s">
        <v>889</v>
      </c>
      <c r="E178" s="17" t="s">
        <v>1826</v>
      </c>
      <c r="F178" s="15">
        <f>'General Fund Disbursements'!F176</f>
        <v>0</v>
      </c>
      <c r="G178" s="198" t="str">
        <f t="shared" si="8"/>
        <v>2016/17</v>
      </c>
      <c r="H178" s="159">
        <f t="shared" si="9"/>
        <v>20162017</v>
      </c>
      <c r="M178" s="199"/>
    </row>
    <row r="179" spans="1:13" ht="15" x14ac:dyDescent="0.25">
      <c r="A179" s="18" t="s">
        <v>1288</v>
      </c>
      <c r="B179" s="159">
        <f t="shared" si="10"/>
        <v>0</v>
      </c>
      <c r="C179" s="159">
        <f t="shared" si="11"/>
        <v>0</v>
      </c>
      <c r="D179" s="17" t="s">
        <v>890</v>
      </c>
      <c r="E179" s="17" t="s">
        <v>1827</v>
      </c>
      <c r="F179" s="15">
        <f>'General Fund Disbursements'!F177</f>
        <v>0</v>
      </c>
      <c r="G179" s="198" t="str">
        <f t="shared" si="8"/>
        <v>2016/17</v>
      </c>
      <c r="H179" s="159">
        <f t="shared" si="9"/>
        <v>20162017</v>
      </c>
      <c r="M179" s="202"/>
    </row>
    <row r="180" spans="1:13" ht="15" x14ac:dyDescent="0.25">
      <c r="A180" s="16" t="s">
        <v>73</v>
      </c>
      <c r="B180" s="159">
        <f t="shared" si="10"/>
        <v>0</v>
      </c>
      <c r="C180" s="159">
        <f t="shared" si="11"/>
        <v>0</v>
      </c>
      <c r="D180" s="17" t="s">
        <v>891</v>
      </c>
      <c r="E180" s="17" t="s">
        <v>1828</v>
      </c>
      <c r="F180" s="15">
        <f>'General Fund Disbursements'!F178</f>
        <v>0</v>
      </c>
      <c r="G180" s="198" t="str">
        <f t="shared" si="8"/>
        <v>2016/17</v>
      </c>
      <c r="H180" s="159">
        <f t="shared" si="9"/>
        <v>20162017</v>
      </c>
      <c r="M180" s="199"/>
    </row>
    <row r="181" spans="1:13" ht="15" x14ac:dyDescent="0.25">
      <c r="A181" s="16" t="s">
        <v>21</v>
      </c>
      <c r="B181" s="159">
        <f t="shared" si="10"/>
        <v>0</v>
      </c>
      <c r="C181" s="159">
        <f t="shared" si="11"/>
        <v>0</v>
      </c>
      <c r="D181" s="17" t="s">
        <v>892</v>
      </c>
      <c r="E181" s="17" t="s">
        <v>1829</v>
      </c>
      <c r="F181" s="15">
        <f>'General Fund Disbursements'!F179</f>
        <v>0</v>
      </c>
      <c r="G181" s="198" t="str">
        <f t="shared" si="8"/>
        <v>2016/17</v>
      </c>
      <c r="H181" s="159">
        <f t="shared" si="9"/>
        <v>20162017</v>
      </c>
      <c r="M181" s="199"/>
    </row>
    <row r="182" spans="1:13" ht="15" x14ac:dyDescent="0.25">
      <c r="A182" s="16" t="s">
        <v>1806</v>
      </c>
      <c r="B182" s="159">
        <f t="shared" si="10"/>
        <v>0</v>
      </c>
      <c r="C182" s="159">
        <f t="shared" si="11"/>
        <v>0</v>
      </c>
      <c r="D182" s="17" t="s">
        <v>893</v>
      </c>
      <c r="E182" s="17" t="s">
        <v>1830</v>
      </c>
      <c r="F182" s="15">
        <f>'General Fund Disbursements'!F181</f>
        <v>0</v>
      </c>
      <c r="G182" s="198" t="str">
        <f t="shared" si="8"/>
        <v>2016/17</v>
      </c>
      <c r="H182" s="159">
        <f t="shared" si="9"/>
        <v>20162017</v>
      </c>
      <c r="M182" s="199"/>
    </row>
    <row r="183" spans="1:13" ht="15" x14ac:dyDescent="0.25">
      <c r="A183" s="16" t="s">
        <v>47</v>
      </c>
      <c r="B183" s="159">
        <f t="shared" si="10"/>
        <v>0</v>
      </c>
      <c r="C183" s="159">
        <f t="shared" si="11"/>
        <v>0</v>
      </c>
      <c r="D183" s="17" t="s">
        <v>1344</v>
      </c>
      <c r="E183" s="17" t="s">
        <v>1793</v>
      </c>
      <c r="F183" s="15">
        <f>'General Fund Disbursements'!F187</f>
        <v>0</v>
      </c>
      <c r="G183" s="198" t="str">
        <f t="shared" si="8"/>
        <v>2016/17</v>
      </c>
      <c r="H183" s="159">
        <f t="shared" si="9"/>
        <v>20162017</v>
      </c>
      <c r="M183" s="199"/>
    </row>
    <row r="184" spans="1:13" ht="15" x14ac:dyDescent="0.25">
      <c r="A184" s="16" t="s">
        <v>89</v>
      </c>
      <c r="B184" s="159">
        <f t="shared" si="10"/>
        <v>0</v>
      </c>
      <c r="C184" s="159">
        <f t="shared" si="11"/>
        <v>0</v>
      </c>
      <c r="D184" s="17" t="s">
        <v>894</v>
      </c>
      <c r="E184" s="17" t="s">
        <v>1794</v>
      </c>
      <c r="F184" s="15">
        <f>'General Fund Disbursements'!F188</f>
        <v>0</v>
      </c>
      <c r="G184" s="198" t="str">
        <f t="shared" si="8"/>
        <v>2016/17</v>
      </c>
      <c r="H184" s="159">
        <f t="shared" si="9"/>
        <v>20162017</v>
      </c>
      <c r="M184" s="199"/>
    </row>
    <row r="185" spans="1:13" ht="15" x14ac:dyDescent="0.25">
      <c r="A185" s="16" t="s">
        <v>18</v>
      </c>
      <c r="B185" s="159">
        <f t="shared" si="10"/>
        <v>0</v>
      </c>
      <c r="C185" s="159">
        <f t="shared" si="11"/>
        <v>0</v>
      </c>
      <c r="D185" s="17" t="s">
        <v>895</v>
      </c>
      <c r="E185" s="17" t="s">
        <v>1795</v>
      </c>
      <c r="F185" s="15">
        <f>'General Fund Disbursements'!F189</f>
        <v>0</v>
      </c>
      <c r="G185" s="198" t="str">
        <f t="shared" si="8"/>
        <v>2016/17</v>
      </c>
      <c r="H185" s="159">
        <f t="shared" si="9"/>
        <v>20162017</v>
      </c>
      <c r="M185" s="199"/>
    </row>
    <row r="186" spans="1:13" ht="15" x14ac:dyDescent="0.25">
      <c r="A186" s="18" t="s">
        <v>76</v>
      </c>
      <c r="B186" s="159">
        <f t="shared" si="10"/>
        <v>0</v>
      </c>
      <c r="C186" s="159">
        <f t="shared" si="11"/>
        <v>0</v>
      </c>
      <c r="D186" s="17" t="s">
        <v>896</v>
      </c>
      <c r="E186" s="17" t="s">
        <v>1796</v>
      </c>
      <c r="F186" s="15">
        <f>'General Fund Disbursements'!F190</f>
        <v>0</v>
      </c>
      <c r="G186" s="198" t="str">
        <f t="shared" si="8"/>
        <v>2016/17</v>
      </c>
      <c r="H186" s="159">
        <f t="shared" si="9"/>
        <v>20162017</v>
      </c>
      <c r="M186" s="199"/>
    </row>
    <row r="187" spans="1:13" ht="15" x14ac:dyDescent="0.25">
      <c r="A187" s="16" t="s">
        <v>19</v>
      </c>
      <c r="B187" s="159">
        <f t="shared" si="10"/>
        <v>0</v>
      </c>
      <c r="C187" s="159">
        <f t="shared" si="11"/>
        <v>0</v>
      </c>
      <c r="D187" s="17" t="s">
        <v>897</v>
      </c>
      <c r="E187" s="17" t="s">
        <v>1797</v>
      </c>
      <c r="F187" s="15">
        <f>'General Fund Disbursements'!F191</f>
        <v>0</v>
      </c>
      <c r="G187" s="198" t="str">
        <f t="shared" si="8"/>
        <v>2016/17</v>
      </c>
      <c r="H187" s="159">
        <f t="shared" si="9"/>
        <v>20162017</v>
      </c>
      <c r="M187" s="199"/>
    </row>
    <row r="188" spans="1:13" ht="15" x14ac:dyDescent="0.25">
      <c r="A188" s="16" t="s">
        <v>70</v>
      </c>
      <c r="B188" s="159">
        <f t="shared" si="10"/>
        <v>0</v>
      </c>
      <c r="C188" s="159">
        <f t="shared" si="11"/>
        <v>0</v>
      </c>
      <c r="D188" s="17" t="s">
        <v>898</v>
      </c>
      <c r="E188" s="17" t="s">
        <v>1798</v>
      </c>
      <c r="F188" s="15">
        <f>'General Fund Disbursements'!F192</f>
        <v>0</v>
      </c>
      <c r="G188" s="198" t="str">
        <f t="shared" si="8"/>
        <v>2016/17</v>
      </c>
      <c r="H188" s="159">
        <f t="shared" si="9"/>
        <v>20162017</v>
      </c>
      <c r="M188" s="199"/>
    </row>
    <row r="189" spans="1:13" ht="15" x14ac:dyDescent="0.25">
      <c r="A189" s="16" t="s">
        <v>20</v>
      </c>
      <c r="B189" s="159">
        <f t="shared" si="10"/>
        <v>0</v>
      </c>
      <c r="C189" s="159">
        <f t="shared" si="11"/>
        <v>0</v>
      </c>
      <c r="D189" s="17" t="s">
        <v>899</v>
      </c>
      <c r="E189" s="17" t="s">
        <v>1799</v>
      </c>
      <c r="F189" s="15">
        <f>'General Fund Disbursements'!F193</f>
        <v>0</v>
      </c>
      <c r="G189" s="198" t="str">
        <f t="shared" si="8"/>
        <v>2016/17</v>
      </c>
      <c r="H189" s="159">
        <f t="shared" si="9"/>
        <v>20162017</v>
      </c>
      <c r="M189" s="199"/>
    </row>
    <row r="190" spans="1:13" ht="15" x14ac:dyDescent="0.25">
      <c r="A190" s="16" t="s">
        <v>59</v>
      </c>
      <c r="B190" s="159">
        <f t="shared" si="10"/>
        <v>0</v>
      </c>
      <c r="C190" s="159">
        <f t="shared" si="11"/>
        <v>0</v>
      </c>
      <c r="D190" s="17" t="s">
        <v>900</v>
      </c>
      <c r="E190" s="17" t="s">
        <v>1800</v>
      </c>
      <c r="F190" s="15">
        <f>'General Fund Disbursements'!F194</f>
        <v>0</v>
      </c>
      <c r="G190" s="198" t="str">
        <f t="shared" si="8"/>
        <v>2016/17</v>
      </c>
      <c r="H190" s="159">
        <f t="shared" si="9"/>
        <v>20162017</v>
      </c>
      <c r="M190" s="199"/>
    </row>
    <row r="191" spans="1:13" ht="15" x14ac:dyDescent="0.25">
      <c r="A191" s="18" t="s">
        <v>1288</v>
      </c>
      <c r="B191" s="159">
        <f t="shared" si="10"/>
        <v>0</v>
      </c>
      <c r="C191" s="159">
        <f t="shared" si="11"/>
        <v>0</v>
      </c>
      <c r="D191" s="17" t="s">
        <v>901</v>
      </c>
      <c r="E191" s="17" t="s">
        <v>1801</v>
      </c>
      <c r="F191" s="15">
        <f>'General Fund Disbursements'!F195</f>
        <v>0</v>
      </c>
      <c r="G191" s="198" t="str">
        <f t="shared" si="8"/>
        <v>2016/17</v>
      </c>
      <c r="H191" s="159">
        <f t="shared" si="9"/>
        <v>20162017</v>
      </c>
      <c r="M191" s="199"/>
    </row>
    <row r="192" spans="1:13" ht="15" x14ac:dyDescent="0.25">
      <c r="A192" s="16" t="s">
        <v>73</v>
      </c>
      <c r="B192" s="159">
        <f t="shared" si="10"/>
        <v>0</v>
      </c>
      <c r="C192" s="159">
        <f t="shared" si="11"/>
        <v>0</v>
      </c>
      <c r="D192" s="17" t="s">
        <v>902</v>
      </c>
      <c r="E192" s="17" t="s">
        <v>1802</v>
      </c>
      <c r="F192" s="15">
        <f>'General Fund Disbursements'!F196</f>
        <v>0</v>
      </c>
      <c r="G192" s="198" t="str">
        <f t="shared" si="8"/>
        <v>2016/17</v>
      </c>
      <c r="H192" s="159">
        <f t="shared" si="9"/>
        <v>20162017</v>
      </c>
      <c r="M192" s="199"/>
    </row>
    <row r="193" spans="1:13" ht="15" x14ac:dyDescent="0.25">
      <c r="A193" s="16" t="s">
        <v>21</v>
      </c>
      <c r="B193" s="159">
        <f t="shared" si="10"/>
        <v>0</v>
      </c>
      <c r="C193" s="159">
        <f t="shared" si="11"/>
        <v>0</v>
      </c>
      <c r="D193" s="17" t="s">
        <v>903</v>
      </c>
      <c r="E193" s="17" t="s">
        <v>1803</v>
      </c>
      <c r="F193" s="15">
        <f>'General Fund Disbursements'!F197</f>
        <v>0</v>
      </c>
      <c r="G193" s="198" t="str">
        <f t="shared" si="8"/>
        <v>2016/17</v>
      </c>
      <c r="H193" s="159">
        <f t="shared" si="9"/>
        <v>20162017</v>
      </c>
      <c r="M193" s="199"/>
    </row>
    <row r="194" spans="1:13" ht="15" x14ac:dyDescent="0.25">
      <c r="A194" s="16" t="s">
        <v>1805</v>
      </c>
      <c r="B194" s="159">
        <f t="shared" si="10"/>
        <v>0</v>
      </c>
      <c r="C194" s="159">
        <f t="shared" si="11"/>
        <v>0</v>
      </c>
      <c r="D194" s="17" t="s">
        <v>904</v>
      </c>
      <c r="E194" s="17" t="s">
        <v>1804</v>
      </c>
      <c r="F194" s="15">
        <f>'General Fund Disbursements'!F199</f>
        <v>0</v>
      </c>
      <c r="G194" s="198" t="str">
        <f t="shared" si="8"/>
        <v>2016/17</v>
      </c>
      <c r="H194" s="159">
        <f t="shared" si="9"/>
        <v>20162017</v>
      </c>
      <c r="M194" s="199"/>
    </row>
    <row r="195" spans="1:13" ht="15" x14ac:dyDescent="0.25">
      <c r="A195" s="18" t="s">
        <v>47</v>
      </c>
      <c r="B195" s="159">
        <f t="shared" si="10"/>
        <v>0</v>
      </c>
      <c r="C195" s="159">
        <f t="shared" si="11"/>
        <v>0</v>
      </c>
      <c r="D195" s="17" t="s">
        <v>905</v>
      </c>
      <c r="E195" s="17" t="s">
        <v>265</v>
      </c>
      <c r="F195" s="15">
        <f>'General Fund Disbursements'!F206</f>
        <v>0</v>
      </c>
      <c r="G195" s="198" t="str">
        <f t="shared" si="8"/>
        <v>2016/17</v>
      </c>
      <c r="H195" s="159">
        <f t="shared" si="9"/>
        <v>20162017</v>
      </c>
      <c r="M195" s="199"/>
    </row>
    <row r="196" spans="1:13" ht="15" x14ac:dyDescent="0.25">
      <c r="A196" s="16" t="s">
        <v>89</v>
      </c>
      <c r="B196" s="159">
        <f t="shared" ref="B196:B259" si="12">B195</f>
        <v>0</v>
      </c>
      <c r="C196" s="159">
        <f t="shared" ref="C196:C259" si="13">C195</f>
        <v>0</v>
      </c>
      <c r="D196" s="17" t="s">
        <v>906</v>
      </c>
      <c r="E196" s="17" t="s">
        <v>266</v>
      </c>
      <c r="F196" s="15">
        <f>'General Fund Disbursements'!F207</f>
        <v>0</v>
      </c>
      <c r="G196" s="198" t="str">
        <f t="shared" si="8"/>
        <v>2016/17</v>
      </c>
      <c r="H196" s="159">
        <f t="shared" si="9"/>
        <v>20162017</v>
      </c>
      <c r="M196" s="199"/>
    </row>
    <row r="197" spans="1:13" ht="15" x14ac:dyDescent="0.25">
      <c r="A197" s="18" t="s">
        <v>18</v>
      </c>
      <c r="B197" s="159">
        <f t="shared" si="12"/>
        <v>0</v>
      </c>
      <c r="C197" s="159">
        <f t="shared" si="13"/>
        <v>0</v>
      </c>
      <c r="D197" s="17" t="s">
        <v>907</v>
      </c>
      <c r="E197" s="17" t="s">
        <v>267</v>
      </c>
      <c r="F197" s="15">
        <f>'General Fund Disbursements'!F208</f>
        <v>0</v>
      </c>
      <c r="G197" s="198" t="str">
        <f t="shared" si="8"/>
        <v>2016/17</v>
      </c>
      <c r="H197" s="159">
        <f t="shared" si="9"/>
        <v>20162017</v>
      </c>
      <c r="M197" s="199"/>
    </row>
    <row r="198" spans="1:13" ht="15" x14ac:dyDescent="0.25">
      <c r="A198" s="18" t="s">
        <v>76</v>
      </c>
      <c r="B198" s="159">
        <f t="shared" si="12"/>
        <v>0</v>
      </c>
      <c r="C198" s="159">
        <f t="shared" si="13"/>
        <v>0</v>
      </c>
      <c r="D198" s="17" t="s">
        <v>908</v>
      </c>
      <c r="E198" s="17" t="s">
        <v>1499</v>
      </c>
      <c r="F198" s="15">
        <f>'General Fund Disbursements'!F209</f>
        <v>0</v>
      </c>
      <c r="G198" s="198" t="str">
        <f t="shared" si="8"/>
        <v>2016/17</v>
      </c>
      <c r="H198" s="159">
        <f t="shared" si="9"/>
        <v>20162017</v>
      </c>
      <c r="M198" s="199"/>
    </row>
    <row r="199" spans="1:13" ht="15" x14ac:dyDescent="0.25">
      <c r="A199" s="18" t="s">
        <v>19</v>
      </c>
      <c r="B199" s="159">
        <f t="shared" si="12"/>
        <v>0</v>
      </c>
      <c r="C199" s="159">
        <f t="shared" si="13"/>
        <v>0</v>
      </c>
      <c r="D199" s="17" t="s">
        <v>909</v>
      </c>
      <c r="E199" s="17" t="s">
        <v>268</v>
      </c>
      <c r="F199" s="15">
        <f>'General Fund Disbursements'!F210</f>
        <v>0</v>
      </c>
      <c r="G199" s="198" t="str">
        <f t="shared" si="8"/>
        <v>2016/17</v>
      </c>
      <c r="H199" s="159">
        <f t="shared" si="9"/>
        <v>20162017</v>
      </c>
      <c r="M199" s="199"/>
    </row>
    <row r="200" spans="1:13" ht="15" x14ac:dyDescent="0.25">
      <c r="A200" s="18" t="s">
        <v>270</v>
      </c>
      <c r="B200" s="159">
        <f t="shared" si="12"/>
        <v>0</v>
      </c>
      <c r="C200" s="159">
        <f t="shared" si="13"/>
        <v>0</v>
      </c>
      <c r="D200" s="17" t="s">
        <v>910</v>
      </c>
      <c r="E200" s="17" t="s">
        <v>269</v>
      </c>
      <c r="F200" s="15">
        <f>'General Fund Disbursements'!F211</f>
        <v>0</v>
      </c>
      <c r="G200" s="198" t="str">
        <f t="shared" si="8"/>
        <v>2016/17</v>
      </c>
      <c r="H200" s="159">
        <f t="shared" si="9"/>
        <v>20162017</v>
      </c>
      <c r="M200" s="199"/>
    </row>
    <row r="201" spans="1:13" ht="15" x14ac:dyDescent="0.25">
      <c r="A201" s="18" t="s">
        <v>20</v>
      </c>
      <c r="B201" s="159">
        <f t="shared" si="12"/>
        <v>0</v>
      </c>
      <c r="C201" s="159">
        <f t="shared" si="13"/>
        <v>0</v>
      </c>
      <c r="D201" s="17" t="s">
        <v>911</v>
      </c>
      <c r="E201" s="17" t="s">
        <v>271</v>
      </c>
      <c r="F201" s="15">
        <f>'General Fund Disbursements'!F212</f>
        <v>0</v>
      </c>
      <c r="G201" s="198" t="str">
        <f t="shared" si="8"/>
        <v>2016/17</v>
      </c>
      <c r="H201" s="159">
        <f t="shared" si="9"/>
        <v>20162017</v>
      </c>
      <c r="M201" s="199"/>
    </row>
    <row r="202" spans="1:13" ht="15" x14ac:dyDescent="0.25">
      <c r="A202" s="18" t="s">
        <v>73</v>
      </c>
      <c r="B202" s="159">
        <f t="shared" si="12"/>
        <v>0</v>
      </c>
      <c r="C202" s="159">
        <f t="shared" si="13"/>
        <v>0</v>
      </c>
      <c r="D202" s="17" t="s">
        <v>912</v>
      </c>
      <c r="E202" s="17" t="s">
        <v>272</v>
      </c>
      <c r="F202" s="15">
        <f>'General Fund Disbursements'!F213</f>
        <v>0</v>
      </c>
      <c r="G202" s="198" t="str">
        <f t="shared" si="8"/>
        <v>2016/17</v>
      </c>
      <c r="H202" s="159">
        <f t="shared" si="9"/>
        <v>20162017</v>
      </c>
      <c r="M202" s="199"/>
    </row>
    <row r="203" spans="1:13" ht="15" x14ac:dyDescent="0.25">
      <c r="A203" s="18" t="s">
        <v>21</v>
      </c>
      <c r="B203" s="159">
        <f t="shared" si="12"/>
        <v>0</v>
      </c>
      <c r="C203" s="159">
        <f t="shared" si="13"/>
        <v>0</v>
      </c>
      <c r="D203" s="17" t="s">
        <v>913</v>
      </c>
      <c r="E203" s="17" t="s">
        <v>273</v>
      </c>
      <c r="F203" s="15">
        <f>'General Fund Disbursements'!F214</f>
        <v>0</v>
      </c>
      <c r="G203" s="198" t="str">
        <f t="shared" si="8"/>
        <v>2016/17</v>
      </c>
      <c r="H203" s="159">
        <f t="shared" si="9"/>
        <v>20162017</v>
      </c>
      <c r="M203" s="199"/>
    </row>
    <row r="204" spans="1:13" ht="15" x14ac:dyDescent="0.25">
      <c r="A204" s="18" t="s">
        <v>275</v>
      </c>
      <c r="B204" s="159">
        <f t="shared" si="12"/>
        <v>0</v>
      </c>
      <c r="C204" s="159">
        <f t="shared" si="13"/>
        <v>0</v>
      </c>
      <c r="D204" s="17" t="s">
        <v>914</v>
      </c>
      <c r="E204" s="17" t="s">
        <v>274</v>
      </c>
      <c r="F204" s="15">
        <f>'General Fund Disbursements'!F216</f>
        <v>0</v>
      </c>
      <c r="G204" s="198" t="str">
        <f t="shared" si="8"/>
        <v>2016/17</v>
      </c>
      <c r="H204" s="159">
        <f t="shared" si="9"/>
        <v>20162017</v>
      </c>
      <c r="M204" s="199"/>
    </row>
    <row r="205" spans="1:13" ht="15" x14ac:dyDescent="0.25">
      <c r="A205" s="18" t="s">
        <v>47</v>
      </c>
      <c r="B205" s="159">
        <f t="shared" si="12"/>
        <v>0</v>
      </c>
      <c r="C205" s="159">
        <f t="shared" si="13"/>
        <v>0</v>
      </c>
      <c r="D205" s="17" t="s">
        <v>915</v>
      </c>
      <c r="E205" s="17" t="s">
        <v>276</v>
      </c>
      <c r="F205" s="15">
        <f>'General Fund Disbursements'!F222</f>
        <v>0</v>
      </c>
      <c r="G205" s="198" t="str">
        <f t="shared" si="8"/>
        <v>2016/17</v>
      </c>
      <c r="H205" s="159">
        <f t="shared" si="9"/>
        <v>20162017</v>
      </c>
      <c r="M205" s="199"/>
    </row>
    <row r="206" spans="1:13" ht="15" x14ac:dyDescent="0.25">
      <c r="A206" s="18" t="s">
        <v>89</v>
      </c>
      <c r="B206" s="159">
        <f t="shared" si="12"/>
        <v>0</v>
      </c>
      <c r="C206" s="159">
        <f t="shared" si="13"/>
        <v>0</v>
      </c>
      <c r="D206" s="17" t="s">
        <v>916</v>
      </c>
      <c r="E206" s="17" t="s">
        <v>277</v>
      </c>
      <c r="F206" s="15">
        <f>'General Fund Disbursements'!F223</f>
        <v>0</v>
      </c>
      <c r="G206" s="198" t="str">
        <f t="shared" si="8"/>
        <v>2016/17</v>
      </c>
      <c r="H206" s="159">
        <f t="shared" si="9"/>
        <v>20162017</v>
      </c>
      <c r="M206" s="199"/>
    </row>
    <row r="207" spans="1:13" ht="15" x14ac:dyDescent="0.25">
      <c r="A207" s="18" t="s">
        <v>18</v>
      </c>
      <c r="B207" s="159">
        <f t="shared" si="12"/>
        <v>0</v>
      </c>
      <c r="C207" s="159">
        <f t="shared" si="13"/>
        <v>0</v>
      </c>
      <c r="D207" s="17" t="s">
        <v>917</v>
      </c>
      <c r="E207" s="17" t="s">
        <v>278</v>
      </c>
      <c r="F207" s="15">
        <f>'General Fund Disbursements'!F224</f>
        <v>0</v>
      </c>
      <c r="G207" s="198" t="str">
        <f t="shared" si="8"/>
        <v>2016/17</v>
      </c>
      <c r="H207" s="159">
        <f t="shared" si="9"/>
        <v>20162017</v>
      </c>
    </row>
    <row r="208" spans="1:13" ht="15" x14ac:dyDescent="0.25">
      <c r="A208" s="18" t="s">
        <v>76</v>
      </c>
      <c r="B208" s="159">
        <f t="shared" si="12"/>
        <v>0</v>
      </c>
      <c r="C208" s="159">
        <f t="shared" si="13"/>
        <v>0</v>
      </c>
      <c r="D208" s="17" t="s">
        <v>918</v>
      </c>
      <c r="E208" s="17" t="s">
        <v>1500</v>
      </c>
      <c r="F208" s="15">
        <f>'General Fund Disbursements'!F225</f>
        <v>0</v>
      </c>
      <c r="G208" s="198" t="str">
        <f t="shared" si="8"/>
        <v>2016/17</v>
      </c>
      <c r="H208" s="159">
        <f t="shared" si="9"/>
        <v>20162017</v>
      </c>
    </row>
    <row r="209" spans="1:9" ht="15" x14ac:dyDescent="0.25">
      <c r="A209" s="18" t="s">
        <v>19</v>
      </c>
      <c r="B209" s="159">
        <f t="shared" si="12"/>
        <v>0</v>
      </c>
      <c r="C209" s="159">
        <f t="shared" si="13"/>
        <v>0</v>
      </c>
      <c r="D209" s="17" t="s">
        <v>919</v>
      </c>
      <c r="E209" s="17" t="s">
        <v>279</v>
      </c>
      <c r="F209" s="15">
        <f>'General Fund Disbursements'!F226</f>
        <v>0</v>
      </c>
      <c r="G209" s="198" t="str">
        <f t="shared" si="8"/>
        <v>2016/17</v>
      </c>
      <c r="H209" s="159">
        <f t="shared" si="9"/>
        <v>20162017</v>
      </c>
    </row>
    <row r="210" spans="1:9" ht="15" x14ac:dyDescent="0.25">
      <c r="A210" s="18" t="s">
        <v>270</v>
      </c>
      <c r="B210" s="159">
        <f t="shared" si="12"/>
        <v>0</v>
      </c>
      <c r="C210" s="159">
        <f t="shared" si="13"/>
        <v>0</v>
      </c>
      <c r="D210" s="17" t="s">
        <v>920</v>
      </c>
      <c r="E210" s="17" t="s">
        <v>280</v>
      </c>
      <c r="F210" s="15">
        <f>'General Fund Disbursements'!F227</f>
        <v>0</v>
      </c>
      <c r="G210" s="198" t="str">
        <f t="shared" si="8"/>
        <v>2016/17</v>
      </c>
      <c r="H210" s="159">
        <f t="shared" si="9"/>
        <v>20162017</v>
      </c>
    </row>
    <row r="211" spans="1:9" ht="15" x14ac:dyDescent="0.25">
      <c r="A211" s="18" t="s">
        <v>20</v>
      </c>
      <c r="B211" s="159">
        <f t="shared" si="12"/>
        <v>0</v>
      </c>
      <c r="C211" s="159">
        <f t="shared" si="13"/>
        <v>0</v>
      </c>
      <c r="D211" s="17" t="s">
        <v>921</v>
      </c>
      <c r="E211" s="17" t="s">
        <v>281</v>
      </c>
      <c r="F211" s="15">
        <f>'General Fund Disbursements'!F228</f>
        <v>0</v>
      </c>
      <c r="G211" s="198" t="str">
        <f t="shared" ref="G211:G269" si="14">$G$2</f>
        <v>2016/17</v>
      </c>
      <c r="H211" s="159">
        <f t="shared" ref="H211:H269" si="15">$H$2</f>
        <v>20162017</v>
      </c>
    </row>
    <row r="212" spans="1:9" ht="15" x14ac:dyDescent="0.25">
      <c r="A212" s="18" t="s">
        <v>73</v>
      </c>
      <c r="B212" s="159">
        <f t="shared" si="12"/>
        <v>0</v>
      </c>
      <c r="C212" s="159">
        <f t="shared" si="13"/>
        <v>0</v>
      </c>
      <c r="D212" s="17" t="s">
        <v>922</v>
      </c>
      <c r="E212" s="17" t="s">
        <v>282</v>
      </c>
      <c r="F212" s="15">
        <f>'General Fund Disbursements'!F229</f>
        <v>0</v>
      </c>
      <c r="G212" s="198" t="str">
        <f t="shared" si="14"/>
        <v>2016/17</v>
      </c>
      <c r="H212" s="159">
        <f t="shared" si="15"/>
        <v>20162017</v>
      </c>
    </row>
    <row r="213" spans="1:9" ht="15" x14ac:dyDescent="0.25">
      <c r="A213" s="18" t="s">
        <v>21</v>
      </c>
      <c r="B213" s="159">
        <f t="shared" si="12"/>
        <v>0</v>
      </c>
      <c r="C213" s="159">
        <f t="shared" si="13"/>
        <v>0</v>
      </c>
      <c r="D213" s="17" t="s">
        <v>923</v>
      </c>
      <c r="E213" s="17" t="s">
        <v>283</v>
      </c>
      <c r="F213" s="15">
        <f>'General Fund Disbursements'!F230</f>
        <v>0</v>
      </c>
      <c r="G213" s="198" t="str">
        <f t="shared" si="14"/>
        <v>2016/17</v>
      </c>
      <c r="H213" s="159">
        <f t="shared" si="15"/>
        <v>20162017</v>
      </c>
    </row>
    <row r="214" spans="1:9" ht="15" x14ac:dyDescent="0.25">
      <c r="A214" s="18" t="s">
        <v>285</v>
      </c>
      <c r="B214" s="159">
        <f t="shared" si="12"/>
        <v>0</v>
      </c>
      <c r="C214" s="159">
        <f t="shared" si="13"/>
        <v>0</v>
      </c>
      <c r="D214" s="17" t="s">
        <v>924</v>
      </c>
      <c r="E214" s="17" t="s">
        <v>284</v>
      </c>
      <c r="F214" s="15">
        <f>'General Fund Disbursements'!F232</f>
        <v>0</v>
      </c>
      <c r="G214" s="198" t="str">
        <f t="shared" si="14"/>
        <v>2016/17</v>
      </c>
      <c r="H214" s="159">
        <f t="shared" si="15"/>
        <v>20162017</v>
      </c>
    </row>
    <row r="215" spans="1:9" s="61" customFormat="1" ht="15" x14ac:dyDescent="0.25">
      <c r="A215" s="18" t="s">
        <v>47</v>
      </c>
      <c r="B215" s="159">
        <f t="shared" si="12"/>
        <v>0</v>
      </c>
      <c r="C215" s="159">
        <f t="shared" si="13"/>
        <v>0</v>
      </c>
      <c r="D215" s="17" t="s">
        <v>925</v>
      </c>
      <c r="E215" s="17" t="s">
        <v>286</v>
      </c>
      <c r="F215" s="15">
        <f>'General Fund Disbursements'!F240</f>
        <v>0</v>
      </c>
      <c r="G215" s="198" t="str">
        <f t="shared" si="14"/>
        <v>2016/17</v>
      </c>
      <c r="H215" s="159">
        <f t="shared" si="15"/>
        <v>20162017</v>
      </c>
      <c r="I215" s="60"/>
    </row>
    <row r="216" spans="1:9" s="61" customFormat="1" ht="15" x14ac:dyDescent="0.25">
      <c r="A216" s="18" t="s">
        <v>89</v>
      </c>
      <c r="B216" s="159">
        <f t="shared" si="12"/>
        <v>0</v>
      </c>
      <c r="C216" s="159">
        <f t="shared" si="13"/>
        <v>0</v>
      </c>
      <c r="D216" s="17" t="s">
        <v>926</v>
      </c>
      <c r="E216" s="17" t="s">
        <v>287</v>
      </c>
      <c r="F216" s="15">
        <f>'General Fund Disbursements'!F241</f>
        <v>0</v>
      </c>
      <c r="G216" s="198" t="str">
        <f t="shared" si="14"/>
        <v>2016/17</v>
      </c>
      <c r="H216" s="159">
        <f t="shared" si="15"/>
        <v>20162017</v>
      </c>
      <c r="I216" s="60"/>
    </row>
    <row r="217" spans="1:9" ht="15" x14ac:dyDescent="0.25">
      <c r="A217" s="18" t="s">
        <v>18</v>
      </c>
      <c r="B217" s="159">
        <f t="shared" si="12"/>
        <v>0</v>
      </c>
      <c r="C217" s="159">
        <f t="shared" si="13"/>
        <v>0</v>
      </c>
      <c r="D217" s="17" t="s">
        <v>927</v>
      </c>
      <c r="E217" s="17" t="s">
        <v>288</v>
      </c>
      <c r="F217" s="15">
        <f>'General Fund Disbursements'!F242</f>
        <v>0</v>
      </c>
      <c r="G217" s="198" t="str">
        <f t="shared" si="14"/>
        <v>2016/17</v>
      </c>
      <c r="H217" s="159">
        <f t="shared" si="15"/>
        <v>20162017</v>
      </c>
    </row>
    <row r="218" spans="1:9" ht="15" x14ac:dyDescent="0.25">
      <c r="A218" s="18" t="s">
        <v>76</v>
      </c>
      <c r="B218" s="159">
        <f t="shared" si="12"/>
        <v>0</v>
      </c>
      <c r="C218" s="159">
        <f t="shared" si="13"/>
        <v>0</v>
      </c>
      <c r="D218" s="17" t="s">
        <v>928</v>
      </c>
      <c r="E218" s="17" t="s">
        <v>1501</v>
      </c>
      <c r="F218" s="15">
        <f>'General Fund Disbursements'!F243</f>
        <v>0</v>
      </c>
      <c r="G218" s="198" t="str">
        <f t="shared" si="14"/>
        <v>2016/17</v>
      </c>
      <c r="H218" s="159">
        <f t="shared" si="15"/>
        <v>20162017</v>
      </c>
    </row>
    <row r="219" spans="1:9" ht="15" x14ac:dyDescent="0.25">
      <c r="A219" s="18" t="s">
        <v>22</v>
      </c>
      <c r="B219" s="159">
        <f t="shared" si="12"/>
        <v>0</v>
      </c>
      <c r="C219" s="159">
        <f t="shared" si="13"/>
        <v>0</v>
      </c>
      <c r="D219" s="17" t="s">
        <v>929</v>
      </c>
      <c r="E219" s="17" t="s">
        <v>289</v>
      </c>
      <c r="F219" s="15">
        <f>'General Fund Disbursements'!F244</f>
        <v>0</v>
      </c>
      <c r="G219" s="198" t="str">
        <f t="shared" si="14"/>
        <v>2016/17</v>
      </c>
      <c r="H219" s="159">
        <f t="shared" si="15"/>
        <v>20162017</v>
      </c>
    </row>
    <row r="220" spans="1:9" ht="15" x14ac:dyDescent="0.25">
      <c r="A220" s="18" t="s">
        <v>270</v>
      </c>
      <c r="B220" s="159">
        <f t="shared" si="12"/>
        <v>0</v>
      </c>
      <c r="C220" s="159">
        <f t="shared" si="13"/>
        <v>0</v>
      </c>
      <c r="D220" s="17" t="s">
        <v>930</v>
      </c>
      <c r="E220" s="17" t="s">
        <v>290</v>
      </c>
      <c r="F220" s="15">
        <f>'General Fund Disbursements'!F245</f>
        <v>0</v>
      </c>
      <c r="G220" s="198" t="str">
        <f t="shared" si="14"/>
        <v>2016/17</v>
      </c>
      <c r="H220" s="159">
        <f t="shared" si="15"/>
        <v>20162017</v>
      </c>
    </row>
    <row r="221" spans="1:9" ht="15" x14ac:dyDescent="0.25">
      <c r="A221" s="18" t="s">
        <v>20</v>
      </c>
      <c r="B221" s="159">
        <f t="shared" si="12"/>
        <v>0</v>
      </c>
      <c r="C221" s="159">
        <f t="shared" si="13"/>
        <v>0</v>
      </c>
      <c r="D221" s="17" t="s">
        <v>931</v>
      </c>
      <c r="E221" s="17" t="s">
        <v>291</v>
      </c>
      <c r="F221" s="15">
        <f>'General Fund Disbursements'!F246</f>
        <v>0</v>
      </c>
      <c r="G221" s="198" t="str">
        <f t="shared" si="14"/>
        <v>2016/17</v>
      </c>
      <c r="H221" s="159">
        <f t="shared" si="15"/>
        <v>20162017</v>
      </c>
    </row>
    <row r="222" spans="1:9" ht="15" x14ac:dyDescent="0.25">
      <c r="A222" s="18" t="s">
        <v>73</v>
      </c>
      <c r="B222" s="159">
        <f t="shared" si="12"/>
        <v>0</v>
      </c>
      <c r="C222" s="159">
        <f t="shared" si="13"/>
        <v>0</v>
      </c>
      <c r="D222" s="17" t="s">
        <v>932</v>
      </c>
      <c r="E222" s="17" t="s">
        <v>292</v>
      </c>
      <c r="F222" s="15">
        <f>'General Fund Disbursements'!F247</f>
        <v>0</v>
      </c>
      <c r="G222" s="198" t="str">
        <f t="shared" si="14"/>
        <v>2016/17</v>
      </c>
      <c r="H222" s="159">
        <f t="shared" si="15"/>
        <v>20162017</v>
      </c>
    </row>
    <row r="223" spans="1:9" ht="15" x14ac:dyDescent="0.25">
      <c r="A223" s="18" t="s">
        <v>21</v>
      </c>
      <c r="B223" s="159">
        <f t="shared" si="12"/>
        <v>0</v>
      </c>
      <c r="C223" s="159">
        <f t="shared" si="13"/>
        <v>0</v>
      </c>
      <c r="D223" s="17" t="s">
        <v>933</v>
      </c>
      <c r="E223" s="17" t="s">
        <v>293</v>
      </c>
      <c r="F223" s="15">
        <f>'General Fund Disbursements'!F248</f>
        <v>0</v>
      </c>
      <c r="G223" s="198" t="str">
        <f t="shared" si="14"/>
        <v>2016/17</v>
      </c>
      <c r="H223" s="159">
        <f t="shared" si="15"/>
        <v>20162017</v>
      </c>
    </row>
    <row r="224" spans="1:9" ht="15" x14ac:dyDescent="0.25">
      <c r="A224" s="18" t="s">
        <v>295</v>
      </c>
      <c r="B224" s="159">
        <f t="shared" si="12"/>
        <v>0</v>
      </c>
      <c r="C224" s="159">
        <f t="shared" si="13"/>
        <v>0</v>
      </c>
      <c r="D224" s="17" t="s">
        <v>934</v>
      </c>
      <c r="E224" s="17" t="s">
        <v>294</v>
      </c>
      <c r="F224" s="15">
        <f>'General Fund Disbursements'!F250</f>
        <v>0</v>
      </c>
      <c r="G224" s="198" t="str">
        <f t="shared" si="14"/>
        <v>2016/17</v>
      </c>
      <c r="H224" s="159">
        <f t="shared" si="15"/>
        <v>20162017</v>
      </c>
    </row>
    <row r="225" spans="1:9" s="61" customFormat="1" ht="15" x14ac:dyDescent="0.25">
      <c r="A225" s="18" t="s">
        <v>47</v>
      </c>
      <c r="B225" s="159">
        <f t="shared" si="12"/>
        <v>0</v>
      </c>
      <c r="C225" s="159">
        <f t="shared" si="13"/>
        <v>0</v>
      </c>
      <c r="D225" s="17" t="s">
        <v>935</v>
      </c>
      <c r="E225" s="17" t="s">
        <v>296</v>
      </c>
      <c r="F225" s="15">
        <f>'General Fund Disbursements'!F256</f>
        <v>0</v>
      </c>
      <c r="G225" s="198" t="str">
        <f t="shared" si="14"/>
        <v>2016/17</v>
      </c>
      <c r="H225" s="159">
        <f t="shared" si="15"/>
        <v>20162017</v>
      </c>
      <c r="I225" s="60"/>
    </row>
    <row r="226" spans="1:9" s="61" customFormat="1" ht="15" x14ac:dyDescent="0.25">
      <c r="A226" s="18" t="s">
        <v>89</v>
      </c>
      <c r="B226" s="159">
        <f t="shared" si="12"/>
        <v>0</v>
      </c>
      <c r="C226" s="159">
        <f t="shared" si="13"/>
        <v>0</v>
      </c>
      <c r="D226" s="17" t="s">
        <v>936</v>
      </c>
      <c r="E226" s="17" t="s">
        <v>297</v>
      </c>
      <c r="F226" s="15">
        <f>'General Fund Disbursements'!F257</f>
        <v>0</v>
      </c>
      <c r="G226" s="198" t="str">
        <f t="shared" si="14"/>
        <v>2016/17</v>
      </c>
      <c r="H226" s="159">
        <f t="shared" si="15"/>
        <v>20162017</v>
      </c>
      <c r="I226" s="60"/>
    </row>
    <row r="227" spans="1:9" ht="15" x14ac:dyDescent="0.25">
      <c r="A227" s="18" t="s">
        <v>18</v>
      </c>
      <c r="B227" s="159">
        <f t="shared" si="12"/>
        <v>0</v>
      </c>
      <c r="C227" s="159">
        <f t="shared" si="13"/>
        <v>0</v>
      </c>
      <c r="D227" s="17" t="s">
        <v>937</v>
      </c>
      <c r="E227" s="17" t="s">
        <v>298</v>
      </c>
      <c r="F227" s="15">
        <f>'General Fund Disbursements'!F258</f>
        <v>0</v>
      </c>
      <c r="G227" s="198" t="str">
        <f t="shared" si="14"/>
        <v>2016/17</v>
      </c>
      <c r="H227" s="159">
        <f t="shared" si="15"/>
        <v>20162017</v>
      </c>
    </row>
    <row r="228" spans="1:9" ht="15" x14ac:dyDescent="0.25">
      <c r="A228" s="18" t="s">
        <v>76</v>
      </c>
      <c r="B228" s="159">
        <f t="shared" si="12"/>
        <v>0</v>
      </c>
      <c r="C228" s="159">
        <f t="shared" si="13"/>
        <v>0</v>
      </c>
      <c r="D228" s="17" t="s">
        <v>938</v>
      </c>
      <c r="E228" s="17" t="s">
        <v>1502</v>
      </c>
      <c r="F228" s="15">
        <f>'General Fund Disbursements'!F259</f>
        <v>0</v>
      </c>
      <c r="G228" s="198" t="str">
        <f t="shared" si="14"/>
        <v>2016/17</v>
      </c>
      <c r="H228" s="159">
        <f t="shared" si="15"/>
        <v>20162017</v>
      </c>
    </row>
    <row r="229" spans="1:9" ht="15" x14ac:dyDescent="0.25">
      <c r="A229" s="18" t="s">
        <v>19</v>
      </c>
      <c r="B229" s="159">
        <f t="shared" si="12"/>
        <v>0</v>
      </c>
      <c r="C229" s="159">
        <f t="shared" si="13"/>
        <v>0</v>
      </c>
      <c r="D229" s="17" t="s">
        <v>1345</v>
      </c>
      <c r="E229" s="17" t="s">
        <v>299</v>
      </c>
      <c r="F229" s="15">
        <f>'General Fund Disbursements'!F260</f>
        <v>0</v>
      </c>
      <c r="G229" s="198" t="str">
        <f t="shared" si="14"/>
        <v>2016/17</v>
      </c>
      <c r="H229" s="159">
        <f t="shared" si="15"/>
        <v>20162017</v>
      </c>
    </row>
    <row r="230" spans="1:9" ht="15" x14ac:dyDescent="0.25">
      <c r="A230" s="18" t="s">
        <v>270</v>
      </c>
      <c r="B230" s="159">
        <f t="shared" si="12"/>
        <v>0</v>
      </c>
      <c r="C230" s="159">
        <f t="shared" si="13"/>
        <v>0</v>
      </c>
      <c r="D230" s="17" t="s">
        <v>939</v>
      </c>
      <c r="E230" s="17" t="s">
        <v>300</v>
      </c>
      <c r="F230" s="15">
        <f>'General Fund Disbursements'!F261</f>
        <v>0</v>
      </c>
      <c r="G230" s="198" t="str">
        <f t="shared" si="14"/>
        <v>2016/17</v>
      </c>
      <c r="H230" s="159">
        <f t="shared" si="15"/>
        <v>20162017</v>
      </c>
    </row>
    <row r="231" spans="1:9" ht="15" x14ac:dyDescent="0.25">
      <c r="A231" s="18" t="s">
        <v>20</v>
      </c>
      <c r="B231" s="159">
        <f t="shared" si="12"/>
        <v>0</v>
      </c>
      <c r="C231" s="159">
        <f t="shared" si="13"/>
        <v>0</v>
      </c>
      <c r="D231" s="17" t="s">
        <v>940</v>
      </c>
      <c r="E231" s="17" t="s">
        <v>301</v>
      </c>
      <c r="F231" s="15">
        <f>'General Fund Disbursements'!F262</f>
        <v>0</v>
      </c>
      <c r="G231" s="198" t="str">
        <f t="shared" si="14"/>
        <v>2016/17</v>
      </c>
      <c r="H231" s="159">
        <f t="shared" si="15"/>
        <v>20162017</v>
      </c>
    </row>
    <row r="232" spans="1:9" ht="15" x14ac:dyDescent="0.25">
      <c r="A232" s="18" t="s">
        <v>73</v>
      </c>
      <c r="B232" s="159">
        <f t="shared" si="12"/>
        <v>0</v>
      </c>
      <c r="C232" s="159">
        <f t="shared" si="13"/>
        <v>0</v>
      </c>
      <c r="D232" s="17" t="s">
        <v>941</v>
      </c>
      <c r="E232" s="17" t="s">
        <v>302</v>
      </c>
      <c r="F232" s="15">
        <f>'General Fund Disbursements'!F263</f>
        <v>0</v>
      </c>
      <c r="G232" s="198" t="str">
        <f t="shared" si="14"/>
        <v>2016/17</v>
      </c>
      <c r="H232" s="159">
        <f t="shared" si="15"/>
        <v>20162017</v>
      </c>
    </row>
    <row r="233" spans="1:9" ht="15" x14ac:dyDescent="0.25">
      <c r="A233" s="18" t="s">
        <v>21</v>
      </c>
      <c r="B233" s="159">
        <f t="shared" si="12"/>
        <v>0</v>
      </c>
      <c r="C233" s="159">
        <f t="shared" si="13"/>
        <v>0</v>
      </c>
      <c r="D233" s="17" t="s">
        <v>942</v>
      </c>
      <c r="E233" s="17" t="s">
        <v>303</v>
      </c>
      <c r="F233" s="15">
        <f>'General Fund Disbursements'!F264</f>
        <v>0</v>
      </c>
      <c r="G233" s="198" t="str">
        <f t="shared" si="14"/>
        <v>2016/17</v>
      </c>
      <c r="H233" s="159">
        <f t="shared" si="15"/>
        <v>20162017</v>
      </c>
    </row>
    <row r="234" spans="1:9" ht="15" x14ac:dyDescent="0.25">
      <c r="A234" s="18" t="s">
        <v>305</v>
      </c>
      <c r="B234" s="159">
        <f t="shared" si="12"/>
        <v>0</v>
      </c>
      <c r="C234" s="159">
        <f t="shared" si="13"/>
        <v>0</v>
      </c>
      <c r="D234" s="17" t="s">
        <v>943</v>
      </c>
      <c r="E234" s="17" t="s">
        <v>304</v>
      </c>
      <c r="F234" s="15">
        <f>'General Fund Disbursements'!F266</f>
        <v>0</v>
      </c>
      <c r="G234" s="198" t="str">
        <f t="shared" si="14"/>
        <v>2016/17</v>
      </c>
      <c r="H234" s="159">
        <f t="shared" si="15"/>
        <v>20162017</v>
      </c>
    </row>
    <row r="235" spans="1:9" ht="15" x14ac:dyDescent="0.25">
      <c r="A235" s="18" t="s">
        <v>307</v>
      </c>
      <c r="B235" s="159">
        <f t="shared" si="12"/>
        <v>0</v>
      </c>
      <c r="C235" s="159">
        <f t="shared" si="13"/>
        <v>0</v>
      </c>
      <c r="D235" s="17" t="s">
        <v>944</v>
      </c>
      <c r="E235" s="17" t="s">
        <v>306</v>
      </c>
      <c r="F235" s="15">
        <f>'General Fund Disbursements'!F269</f>
        <v>0</v>
      </c>
      <c r="G235" s="198" t="str">
        <f t="shared" si="14"/>
        <v>2016/17</v>
      </c>
      <c r="H235" s="159">
        <f t="shared" si="15"/>
        <v>20162017</v>
      </c>
    </row>
    <row r="236" spans="1:9" s="61" customFormat="1" ht="15" x14ac:dyDescent="0.25">
      <c r="A236" s="18" t="s">
        <v>47</v>
      </c>
      <c r="B236" s="159">
        <f t="shared" si="12"/>
        <v>0</v>
      </c>
      <c r="C236" s="159">
        <f t="shared" si="13"/>
        <v>0</v>
      </c>
      <c r="D236" s="17" t="s">
        <v>945</v>
      </c>
      <c r="E236" s="17" t="s">
        <v>308</v>
      </c>
      <c r="F236" s="15">
        <f>'General Fund Disbursements'!F276</f>
        <v>0</v>
      </c>
      <c r="G236" s="198" t="str">
        <f t="shared" si="14"/>
        <v>2016/17</v>
      </c>
      <c r="H236" s="159">
        <f t="shared" si="15"/>
        <v>20162017</v>
      </c>
      <c r="I236" s="60"/>
    </row>
    <row r="237" spans="1:9" s="61" customFormat="1" ht="15" x14ac:dyDescent="0.25">
      <c r="A237" s="18" t="s">
        <v>89</v>
      </c>
      <c r="B237" s="159">
        <f t="shared" si="12"/>
        <v>0</v>
      </c>
      <c r="C237" s="159">
        <f t="shared" si="13"/>
        <v>0</v>
      </c>
      <c r="D237" s="17" t="s">
        <v>946</v>
      </c>
      <c r="E237" s="17" t="s">
        <v>309</v>
      </c>
      <c r="F237" s="15">
        <f>'General Fund Disbursements'!F277</f>
        <v>0</v>
      </c>
      <c r="G237" s="198" t="str">
        <f t="shared" si="14"/>
        <v>2016/17</v>
      </c>
      <c r="H237" s="159">
        <f t="shared" si="15"/>
        <v>20162017</v>
      </c>
      <c r="I237" s="60"/>
    </row>
    <row r="238" spans="1:9" ht="15" x14ac:dyDescent="0.25">
      <c r="A238" s="18" t="s">
        <v>18</v>
      </c>
      <c r="B238" s="159">
        <f t="shared" si="12"/>
        <v>0</v>
      </c>
      <c r="C238" s="159">
        <f t="shared" si="13"/>
        <v>0</v>
      </c>
      <c r="D238" s="17" t="s">
        <v>947</v>
      </c>
      <c r="E238" s="17" t="s">
        <v>310</v>
      </c>
      <c r="F238" s="15">
        <f>'General Fund Disbursements'!F278</f>
        <v>0</v>
      </c>
      <c r="G238" s="198" t="str">
        <f t="shared" si="14"/>
        <v>2016/17</v>
      </c>
      <c r="H238" s="159">
        <f t="shared" si="15"/>
        <v>20162017</v>
      </c>
    </row>
    <row r="239" spans="1:9" ht="15" x14ac:dyDescent="0.25">
      <c r="A239" s="18" t="s">
        <v>76</v>
      </c>
      <c r="B239" s="159">
        <f t="shared" si="12"/>
        <v>0</v>
      </c>
      <c r="C239" s="159">
        <f t="shared" si="13"/>
        <v>0</v>
      </c>
      <c r="D239" s="17" t="s">
        <v>1346</v>
      </c>
      <c r="E239" s="17" t="s">
        <v>311</v>
      </c>
      <c r="F239" s="15">
        <f>'General Fund Disbursements'!F279</f>
        <v>0</v>
      </c>
      <c r="G239" s="198" t="str">
        <f t="shared" si="14"/>
        <v>2016/17</v>
      </c>
      <c r="H239" s="159">
        <f t="shared" si="15"/>
        <v>20162017</v>
      </c>
    </row>
    <row r="240" spans="1:9" ht="15" x14ac:dyDescent="0.25">
      <c r="A240" s="18" t="s">
        <v>19</v>
      </c>
      <c r="B240" s="159">
        <f t="shared" si="12"/>
        <v>0</v>
      </c>
      <c r="C240" s="159">
        <f t="shared" si="13"/>
        <v>0</v>
      </c>
      <c r="D240" s="17" t="s">
        <v>948</v>
      </c>
      <c r="E240" s="17" t="s">
        <v>312</v>
      </c>
      <c r="F240" s="15">
        <f>'General Fund Disbursements'!F280</f>
        <v>0</v>
      </c>
      <c r="G240" s="198" t="str">
        <f t="shared" si="14"/>
        <v>2016/17</v>
      </c>
      <c r="H240" s="159">
        <f t="shared" si="15"/>
        <v>20162017</v>
      </c>
    </row>
    <row r="241" spans="1:8" ht="15" x14ac:dyDescent="0.25">
      <c r="A241" s="18" t="s">
        <v>270</v>
      </c>
      <c r="B241" s="159">
        <f t="shared" si="12"/>
        <v>0</v>
      </c>
      <c r="C241" s="159">
        <f t="shared" si="13"/>
        <v>0</v>
      </c>
      <c r="D241" s="17" t="s">
        <v>949</v>
      </c>
      <c r="E241" s="17" t="s">
        <v>313</v>
      </c>
      <c r="F241" s="15">
        <f>'General Fund Disbursements'!F281</f>
        <v>0</v>
      </c>
      <c r="G241" s="198" t="str">
        <f t="shared" si="14"/>
        <v>2016/17</v>
      </c>
      <c r="H241" s="159">
        <f t="shared" si="15"/>
        <v>20162017</v>
      </c>
    </row>
    <row r="242" spans="1:8" ht="15" x14ac:dyDescent="0.25">
      <c r="A242" s="18" t="s">
        <v>20</v>
      </c>
      <c r="B242" s="159">
        <f t="shared" si="12"/>
        <v>0</v>
      </c>
      <c r="C242" s="159">
        <f t="shared" si="13"/>
        <v>0</v>
      </c>
      <c r="D242" s="17" t="s">
        <v>950</v>
      </c>
      <c r="E242" s="17" t="s">
        <v>314</v>
      </c>
      <c r="F242" s="15">
        <f>'General Fund Disbursements'!F282</f>
        <v>0</v>
      </c>
      <c r="G242" s="198" t="str">
        <f t="shared" si="14"/>
        <v>2016/17</v>
      </c>
      <c r="H242" s="159">
        <f t="shared" si="15"/>
        <v>20162017</v>
      </c>
    </row>
    <row r="243" spans="1:8" ht="15" x14ac:dyDescent="0.25">
      <c r="A243" s="18" t="s">
        <v>73</v>
      </c>
      <c r="B243" s="159">
        <f t="shared" si="12"/>
        <v>0</v>
      </c>
      <c r="C243" s="159">
        <f t="shared" si="13"/>
        <v>0</v>
      </c>
      <c r="D243" s="17" t="s">
        <v>951</v>
      </c>
      <c r="E243" s="17" t="s">
        <v>315</v>
      </c>
      <c r="F243" s="15">
        <f>'General Fund Disbursements'!F283</f>
        <v>0</v>
      </c>
      <c r="G243" s="198" t="str">
        <f t="shared" si="14"/>
        <v>2016/17</v>
      </c>
      <c r="H243" s="159">
        <f t="shared" si="15"/>
        <v>20162017</v>
      </c>
    </row>
    <row r="244" spans="1:8" ht="15" x14ac:dyDescent="0.25">
      <c r="A244" s="18" t="s">
        <v>23</v>
      </c>
      <c r="B244" s="159">
        <f t="shared" si="12"/>
        <v>0</v>
      </c>
      <c r="C244" s="159">
        <f t="shared" si="13"/>
        <v>0</v>
      </c>
      <c r="D244" s="17" t="s">
        <v>952</v>
      </c>
      <c r="E244" s="17" t="s">
        <v>316</v>
      </c>
      <c r="F244" s="15">
        <f>'General Fund Disbursements'!F284</f>
        <v>0</v>
      </c>
      <c r="G244" s="198" t="str">
        <f t="shared" si="14"/>
        <v>2016/17</v>
      </c>
      <c r="H244" s="159">
        <f t="shared" si="15"/>
        <v>20162017</v>
      </c>
    </row>
    <row r="245" spans="1:8" ht="15" x14ac:dyDescent="0.25">
      <c r="A245" s="18" t="s">
        <v>318</v>
      </c>
      <c r="B245" s="159">
        <f t="shared" si="12"/>
        <v>0</v>
      </c>
      <c r="C245" s="159">
        <f t="shared" si="13"/>
        <v>0</v>
      </c>
      <c r="D245" s="17" t="s">
        <v>953</v>
      </c>
      <c r="E245" s="17" t="s">
        <v>317</v>
      </c>
      <c r="F245" s="15">
        <f>'General Fund Disbursements'!F286</f>
        <v>0</v>
      </c>
      <c r="G245" s="198" t="str">
        <f t="shared" si="14"/>
        <v>2016/17</v>
      </c>
      <c r="H245" s="159">
        <f t="shared" si="15"/>
        <v>20162017</v>
      </c>
    </row>
    <row r="246" spans="1:8" ht="15" x14ac:dyDescent="0.25">
      <c r="A246" s="18" t="s">
        <v>47</v>
      </c>
      <c r="B246" s="159">
        <f t="shared" si="12"/>
        <v>0</v>
      </c>
      <c r="C246" s="159">
        <f t="shared" si="13"/>
        <v>0</v>
      </c>
      <c r="D246" s="17" t="s">
        <v>954</v>
      </c>
      <c r="E246" s="17" t="s">
        <v>319</v>
      </c>
      <c r="F246" s="15">
        <f>'General Fund Disbursements'!F291</f>
        <v>0</v>
      </c>
      <c r="G246" s="198" t="str">
        <f t="shared" si="14"/>
        <v>2016/17</v>
      </c>
      <c r="H246" s="159">
        <f t="shared" si="15"/>
        <v>20162017</v>
      </c>
    </row>
    <row r="247" spans="1:8" ht="15" x14ac:dyDescent="0.25">
      <c r="A247" s="18" t="s">
        <v>89</v>
      </c>
      <c r="B247" s="159">
        <f t="shared" si="12"/>
        <v>0</v>
      </c>
      <c r="C247" s="159">
        <f t="shared" si="13"/>
        <v>0</v>
      </c>
      <c r="D247" s="17" t="s">
        <v>955</v>
      </c>
      <c r="E247" s="17" t="s">
        <v>320</v>
      </c>
      <c r="F247" s="15">
        <f>'General Fund Disbursements'!F292</f>
        <v>0</v>
      </c>
      <c r="G247" s="198" t="str">
        <f t="shared" si="14"/>
        <v>2016/17</v>
      </c>
      <c r="H247" s="159">
        <f t="shared" si="15"/>
        <v>20162017</v>
      </c>
    </row>
    <row r="248" spans="1:8" ht="15" x14ac:dyDescent="0.25">
      <c r="A248" s="18" t="s">
        <v>18</v>
      </c>
      <c r="B248" s="159">
        <f t="shared" si="12"/>
        <v>0</v>
      </c>
      <c r="C248" s="159">
        <f t="shared" si="13"/>
        <v>0</v>
      </c>
      <c r="D248" s="17" t="s">
        <v>1347</v>
      </c>
      <c r="E248" s="17" t="s">
        <v>321</v>
      </c>
      <c r="F248" s="15">
        <f>'General Fund Disbursements'!F293</f>
        <v>0</v>
      </c>
      <c r="G248" s="198" t="str">
        <f t="shared" si="14"/>
        <v>2016/17</v>
      </c>
      <c r="H248" s="159">
        <f t="shared" si="15"/>
        <v>20162017</v>
      </c>
    </row>
    <row r="249" spans="1:8" ht="15" x14ac:dyDescent="0.25">
      <c r="A249" s="18" t="s">
        <v>76</v>
      </c>
      <c r="B249" s="159">
        <f t="shared" si="12"/>
        <v>0</v>
      </c>
      <c r="C249" s="159">
        <f t="shared" si="13"/>
        <v>0</v>
      </c>
      <c r="D249" s="17" t="s">
        <v>956</v>
      </c>
      <c r="E249" s="17" t="s">
        <v>322</v>
      </c>
      <c r="F249" s="15">
        <f>'General Fund Disbursements'!F294</f>
        <v>0</v>
      </c>
      <c r="G249" s="198" t="str">
        <f t="shared" si="14"/>
        <v>2016/17</v>
      </c>
      <c r="H249" s="159">
        <f t="shared" si="15"/>
        <v>20162017</v>
      </c>
    </row>
    <row r="250" spans="1:8" ht="15" x14ac:dyDescent="0.25">
      <c r="A250" s="18" t="s">
        <v>19</v>
      </c>
      <c r="B250" s="159">
        <f t="shared" si="12"/>
        <v>0</v>
      </c>
      <c r="C250" s="159">
        <f t="shared" si="13"/>
        <v>0</v>
      </c>
      <c r="D250" s="17" t="s">
        <v>957</v>
      </c>
      <c r="E250" s="17" t="s">
        <v>323</v>
      </c>
      <c r="F250" s="15">
        <f>'General Fund Disbursements'!F295</f>
        <v>0</v>
      </c>
      <c r="G250" s="198" t="str">
        <f t="shared" si="14"/>
        <v>2016/17</v>
      </c>
      <c r="H250" s="159">
        <f t="shared" si="15"/>
        <v>20162017</v>
      </c>
    </row>
    <row r="251" spans="1:8" ht="15" x14ac:dyDescent="0.25">
      <c r="A251" s="18" t="s">
        <v>270</v>
      </c>
      <c r="B251" s="159">
        <f t="shared" si="12"/>
        <v>0</v>
      </c>
      <c r="C251" s="159">
        <f t="shared" si="13"/>
        <v>0</v>
      </c>
      <c r="D251" s="17" t="s">
        <v>958</v>
      </c>
      <c r="E251" s="17" t="s">
        <v>324</v>
      </c>
      <c r="F251" s="15">
        <f>'General Fund Disbursements'!F296</f>
        <v>0</v>
      </c>
      <c r="G251" s="198" t="str">
        <f t="shared" si="14"/>
        <v>2016/17</v>
      </c>
      <c r="H251" s="159">
        <f t="shared" si="15"/>
        <v>20162017</v>
      </c>
    </row>
    <row r="252" spans="1:8" ht="15" x14ac:dyDescent="0.25">
      <c r="A252" s="18" t="s">
        <v>20</v>
      </c>
      <c r="B252" s="159">
        <f t="shared" si="12"/>
        <v>0</v>
      </c>
      <c r="C252" s="159">
        <f t="shared" si="13"/>
        <v>0</v>
      </c>
      <c r="D252" s="17" t="s">
        <v>959</v>
      </c>
      <c r="E252" s="17" t="s">
        <v>325</v>
      </c>
      <c r="F252" s="15">
        <f>'General Fund Disbursements'!F297</f>
        <v>0</v>
      </c>
      <c r="G252" s="198" t="str">
        <f t="shared" si="14"/>
        <v>2016/17</v>
      </c>
      <c r="H252" s="159">
        <f t="shared" si="15"/>
        <v>20162017</v>
      </c>
    </row>
    <row r="253" spans="1:8" ht="15" x14ac:dyDescent="0.25">
      <c r="A253" s="18" t="s">
        <v>73</v>
      </c>
      <c r="B253" s="159">
        <f t="shared" si="12"/>
        <v>0</v>
      </c>
      <c r="C253" s="159">
        <f t="shared" si="13"/>
        <v>0</v>
      </c>
      <c r="D253" s="17" t="s">
        <v>960</v>
      </c>
      <c r="E253" s="17" t="s">
        <v>326</v>
      </c>
      <c r="F253" s="15">
        <f>'General Fund Disbursements'!F298</f>
        <v>0</v>
      </c>
      <c r="G253" s="198" t="str">
        <f t="shared" si="14"/>
        <v>2016/17</v>
      </c>
      <c r="H253" s="159">
        <f t="shared" si="15"/>
        <v>20162017</v>
      </c>
    </row>
    <row r="254" spans="1:8" ht="15" x14ac:dyDescent="0.25">
      <c r="A254" s="18" t="s">
        <v>21</v>
      </c>
      <c r="B254" s="159">
        <f t="shared" si="12"/>
        <v>0</v>
      </c>
      <c r="C254" s="159">
        <f t="shared" si="13"/>
        <v>0</v>
      </c>
      <c r="D254" s="17" t="s">
        <v>961</v>
      </c>
      <c r="E254" s="17" t="s">
        <v>327</v>
      </c>
      <c r="F254" s="15">
        <f>'General Fund Disbursements'!F299</f>
        <v>0</v>
      </c>
      <c r="G254" s="198" t="str">
        <f t="shared" si="14"/>
        <v>2016/17</v>
      </c>
      <c r="H254" s="159">
        <f t="shared" si="15"/>
        <v>20162017</v>
      </c>
    </row>
    <row r="255" spans="1:8" ht="15" x14ac:dyDescent="0.25">
      <c r="A255" s="18" t="s">
        <v>329</v>
      </c>
      <c r="B255" s="159">
        <f t="shared" si="12"/>
        <v>0</v>
      </c>
      <c r="C255" s="159">
        <f t="shared" si="13"/>
        <v>0</v>
      </c>
      <c r="D255" s="17" t="s">
        <v>962</v>
      </c>
      <c r="E255" s="17" t="s">
        <v>328</v>
      </c>
      <c r="F255" s="15">
        <f>'General Fund Disbursements'!F301</f>
        <v>0</v>
      </c>
      <c r="G255" s="198" t="str">
        <f t="shared" si="14"/>
        <v>2016/17</v>
      </c>
      <c r="H255" s="159">
        <f t="shared" si="15"/>
        <v>20162017</v>
      </c>
    </row>
    <row r="256" spans="1:8" ht="15" x14ac:dyDescent="0.25">
      <c r="A256" s="18" t="s">
        <v>80</v>
      </c>
      <c r="B256" s="159">
        <f t="shared" si="12"/>
        <v>0</v>
      </c>
      <c r="C256" s="159">
        <f t="shared" si="13"/>
        <v>0</v>
      </c>
      <c r="D256" s="17" t="s">
        <v>963</v>
      </c>
      <c r="E256" s="17" t="s">
        <v>330</v>
      </c>
      <c r="F256" s="15">
        <f>'General Fund Disbursements'!F303</f>
        <v>0</v>
      </c>
      <c r="G256" s="198" t="str">
        <f t="shared" si="14"/>
        <v>2016/17</v>
      </c>
      <c r="H256" s="159">
        <f t="shared" si="15"/>
        <v>20162017</v>
      </c>
    </row>
    <row r="257" spans="1:8" ht="15" x14ac:dyDescent="0.25">
      <c r="A257" s="18" t="s">
        <v>47</v>
      </c>
      <c r="B257" s="159">
        <f t="shared" si="12"/>
        <v>0</v>
      </c>
      <c r="C257" s="159">
        <f t="shared" si="13"/>
        <v>0</v>
      </c>
      <c r="D257" s="17" t="s">
        <v>1348</v>
      </c>
      <c r="E257" s="17" t="s">
        <v>331</v>
      </c>
      <c r="F257" s="15">
        <f>'General Fund Disbursements'!F311</f>
        <v>0</v>
      </c>
      <c r="G257" s="198" t="str">
        <f t="shared" si="14"/>
        <v>2016/17</v>
      </c>
      <c r="H257" s="159">
        <f t="shared" si="15"/>
        <v>20162017</v>
      </c>
    </row>
    <row r="258" spans="1:8" ht="15" x14ac:dyDescent="0.25">
      <c r="A258" s="18" t="s">
        <v>89</v>
      </c>
      <c r="B258" s="159">
        <f t="shared" si="12"/>
        <v>0</v>
      </c>
      <c r="C258" s="159">
        <f t="shared" si="13"/>
        <v>0</v>
      </c>
      <c r="D258" s="17" t="s">
        <v>964</v>
      </c>
      <c r="E258" s="17" t="s">
        <v>332</v>
      </c>
      <c r="F258" s="15">
        <f>'General Fund Disbursements'!F312</f>
        <v>0</v>
      </c>
      <c r="G258" s="198" t="str">
        <f t="shared" si="14"/>
        <v>2016/17</v>
      </c>
      <c r="H258" s="159">
        <f t="shared" si="15"/>
        <v>20162017</v>
      </c>
    </row>
    <row r="259" spans="1:8" ht="15" x14ac:dyDescent="0.25">
      <c r="A259" s="18" t="s">
        <v>18</v>
      </c>
      <c r="B259" s="159">
        <f t="shared" si="12"/>
        <v>0</v>
      </c>
      <c r="C259" s="159">
        <f t="shared" si="13"/>
        <v>0</v>
      </c>
      <c r="D259" s="17" t="s">
        <v>965</v>
      </c>
      <c r="E259" s="17" t="s">
        <v>333</v>
      </c>
      <c r="F259" s="15">
        <f>'General Fund Disbursements'!F313</f>
        <v>0</v>
      </c>
      <c r="G259" s="198" t="str">
        <f t="shared" si="14"/>
        <v>2016/17</v>
      </c>
      <c r="H259" s="159">
        <f t="shared" si="15"/>
        <v>20162017</v>
      </c>
    </row>
    <row r="260" spans="1:8" ht="15" x14ac:dyDescent="0.25">
      <c r="A260" s="18" t="s">
        <v>76</v>
      </c>
      <c r="B260" s="159">
        <f t="shared" ref="B260:B323" si="16">B259</f>
        <v>0</v>
      </c>
      <c r="C260" s="159">
        <f t="shared" ref="C260:C323" si="17">C259</f>
        <v>0</v>
      </c>
      <c r="D260" s="17" t="s">
        <v>966</v>
      </c>
      <c r="E260" s="17" t="s">
        <v>334</v>
      </c>
      <c r="F260" s="15">
        <f>'General Fund Disbursements'!F314</f>
        <v>0</v>
      </c>
      <c r="G260" s="198" t="str">
        <f t="shared" si="14"/>
        <v>2016/17</v>
      </c>
      <c r="H260" s="159">
        <f t="shared" si="15"/>
        <v>20162017</v>
      </c>
    </row>
    <row r="261" spans="1:8" ht="15" x14ac:dyDescent="0.25">
      <c r="A261" s="18" t="s">
        <v>19</v>
      </c>
      <c r="B261" s="159">
        <f t="shared" si="16"/>
        <v>0</v>
      </c>
      <c r="C261" s="159">
        <f t="shared" si="17"/>
        <v>0</v>
      </c>
      <c r="D261" s="17" t="s">
        <v>967</v>
      </c>
      <c r="E261" s="17" t="s">
        <v>335</v>
      </c>
      <c r="F261" s="15">
        <f>'General Fund Disbursements'!F315</f>
        <v>0</v>
      </c>
      <c r="G261" s="198" t="str">
        <f t="shared" si="14"/>
        <v>2016/17</v>
      </c>
      <c r="H261" s="159">
        <f t="shared" si="15"/>
        <v>20162017</v>
      </c>
    </row>
    <row r="262" spans="1:8" ht="15" x14ac:dyDescent="0.25">
      <c r="A262" s="18" t="s">
        <v>270</v>
      </c>
      <c r="B262" s="159">
        <f t="shared" si="16"/>
        <v>0</v>
      </c>
      <c r="C262" s="159">
        <f t="shared" si="17"/>
        <v>0</v>
      </c>
      <c r="D262" s="17" t="s">
        <v>968</v>
      </c>
      <c r="E262" s="17" t="s">
        <v>336</v>
      </c>
      <c r="F262" s="15">
        <f>'General Fund Disbursements'!F316</f>
        <v>0</v>
      </c>
      <c r="G262" s="198" t="str">
        <f t="shared" si="14"/>
        <v>2016/17</v>
      </c>
      <c r="H262" s="159">
        <f t="shared" si="15"/>
        <v>20162017</v>
      </c>
    </row>
    <row r="263" spans="1:8" ht="15" x14ac:dyDescent="0.25">
      <c r="A263" s="18" t="s">
        <v>20</v>
      </c>
      <c r="B263" s="159">
        <f t="shared" si="16"/>
        <v>0</v>
      </c>
      <c r="C263" s="159">
        <f t="shared" si="17"/>
        <v>0</v>
      </c>
      <c r="D263" s="17" t="s">
        <v>969</v>
      </c>
      <c r="E263" s="17" t="s">
        <v>337</v>
      </c>
      <c r="F263" s="15">
        <f>'General Fund Disbursements'!F317</f>
        <v>0</v>
      </c>
      <c r="G263" s="198" t="str">
        <f t="shared" si="14"/>
        <v>2016/17</v>
      </c>
      <c r="H263" s="159">
        <f t="shared" si="15"/>
        <v>20162017</v>
      </c>
    </row>
    <row r="264" spans="1:8" ht="15" x14ac:dyDescent="0.25">
      <c r="A264" s="18" t="s">
        <v>73</v>
      </c>
      <c r="B264" s="159">
        <f t="shared" si="16"/>
        <v>0</v>
      </c>
      <c r="C264" s="159">
        <f t="shared" si="17"/>
        <v>0</v>
      </c>
      <c r="D264" s="17" t="s">
        <v>970</v>
      </c>
      <c r="E264" s="17" t="s">
        <v>338</v>
      </c>
      <c r="F264" s="15">
        <f>'General Fund Disbursements'!F318</f>
        <v>0</v>
      </c>
      <c r="G264" s="198" t="str">
        <f t="shared" si="14"/>
        <v>2016/17</v>
      </c>
      <c r="H264" s="159">
        <f t="shared" si="15"/>
        <v>20162017</v>
      </c>
    </row>
    <row r="265" spans="1:8" ht="15" x14ac:dyDescent="0.25">
      <c r="A265" s="18" t="s">
        <v>21</v>
      </c>
      <c r="B265" s="159">
        <f t="shared" si="16"/>
        <v>0</v>
      </c>
      <c r="C265" s="159">
        <f t="shared" si="17"/>
        <v>0</v>
      </c>
      <c r="D265" s="17" t="s">
        <v>971</v>
      </c>
      <c r="E265" s="17" t="s">
        <v>339</v>
      </c>
      <c r="F265" s="15">
        <f>'General Fund Disbursements'!F319</f>
        <v>0</v>
      </c>
      <c r="G265" s="198" t="str">
        <f t="shared" si="14"/>
        <v>2016/17</v>
      </c>
      <c r="H265" s="159">
        <f t="shared" si="15"/>
        <v>20162017</v>
      </c>
    </row>
    <row r="266" spans="1:8" ht="15" x14ac:dyDescent="0.25">
      <c r="A266" s="18" t="s">
        <v>341</v>
      </c>
      <c r="B266" s="159">
        <f t="shared" si="16"/>
        <v>0</v>
      </c>
      <c r="C266" s="159">
        <f t="shared" si="17"/>
        <v>0</v>
      </c>
      <c r="D266" s="17" t="s">
        <v>972</v>
      </c>
      <c r="E266" s="17" t="s">
        <v>340</v>
      </c>
      <c r="F266" s="15">
        <f>'General Fund Disbursements'!F321</f>
        <v>0</v>
      </c>
      <c r="G266" s="198" t="str">
        <f t="shared" si="14"/>
        <v>2016/17</v>
      </c>
      <c r="H266" s="159">
        <f t="shared" si="15"/>
        <v>20162017</v>
      </c>
    </row>
    <row r="267" spans="1:8" ht="15" x14ac:dyDescent="0.25">
      <c r="A267" s="18" t="s">
        <v>73</v>
      </c>
      <c r="B267" s="159">
        <f t="shared" si="16"/>
        <v>0</v>
      </c>
      <c r="C267" s="159">
        <f t="shared" si="17"/>
        <v>0</v>
      </c>
      <c r="D267" s="17" t="s">
        <v>973</v>
      </c>
      <c r="E267" s="17" t="s">
        <v>342</v>
      </c>
      <c r="F267" s="15">
        <f>'General Fund Disbursements'!F327</f>
        <v>0</v>
      </c>
      <c r="G267" s="198" t="str">
        <f t="shared" si="14"/>
        <v>2016/17</v>
      </c>
      <c r="H267" s="159">
        <f t="shared" si="15"/>
        <v>20162017</v>
      </c>
    </row>
    <row r="268" spans="1:8" ht="15" x14ac:dyDescent="0.25">
      <c r="A268" s="18" t="s">
        <v>28</v>
      </c>
      <c r="B268" s="159">
        <f t="shared" si="16"/>
        <v>0</v>
      </c>
      <c r="C268" s="159">
        <f t="shared" si="17"/>
        <v>0</v>
      </c>
      <c r="D268" s="17" t="s">
        <v>974</v>
      </c>
      <c r="E268" s="17" t="s">
        <v>343</v>
      </c>
      <c r="F268" s="15">
        <f>'General Fund Disbursements'!F328</f>
        <v>0</v>
      </c>
      <c r="G268" s="198" t="str">
        <f t="shared" si="14"/>
        <v>2016/17</v>
      </c>
      <c r="H268" s="159">
        <f t="shared" si="15"/>
        <v>20162017</v>
      </c>
    </row>
    <row r="269" spans="1:8" ht="15" x14ac:dyDescent="0.25">
      <c r="A269" s="18" t="s">
        <v>27</v>
      </c>
      <c r="B269" s="159">
        <f t="shared" si="16"/>
        <v>0</v>
      </c>
      <c r="C269" s="159">
        <f t="shared" si="17"/>
        <v>0</v>
      </c>
      <c r="D269" s="17" t="s">
        <v>975</v>
      </c>
      <c r="E269" s="17" t="s">
        <v>344</v>
      </c>
      <c r="F269" s="15">
        <f>'General Fund Disbursements'!F329</f>
        <v>0</v>
      </c>
      <c r="G269" s="198" t="str">
        <f t="shared" si="14"/>
        <v>2016/17</v>
      </c>
      <c r="H269" s="159">
        <f t="shared" si="15"/>
        <v>20162017</v>
      </c>
    </row>
    <row r="270" spans="1:8" ht="15" x14ac:dyDescent="0.25">
      <c r="A270" s="18" t="s">
        <v>21</v>
      </c>
      <c r="B270" s="159">
        <f t="shared" si="16"/>
        <v>0</v>
      </c>
      <c r="C270" s="159">
        <f t="shared" si="17"/>
        <v>0</v>
      </c>
      <c r="D270" s="17" t="s">
        <v>976</v>
      </c>
      <c r="E270" s="17" t="s">
        <v>345</v>
      </c>
      <c r="F270" s="15">
        <f>'General Fund Disbursements'!F330</f>
        <v>0</v>
      </c>
      <c r="G270" s="198" t="str">
        <f t="shared" ref="G270:G337" si="18">$G$2</f>
        <v>2016/17</v>
      </c>
      <c r="H270" s="159">
        <f t="shared" ref="H270:H337" si="19">$H$2</f>
        <v>20162017</v>
      </c>
    </row>
    <row r="271" spans="1:8" ht="15" x14ac:dyDescent="0.25">
      <c r="A271" s="18" t="s">
        <v>347</v>
      </c>
      <c r="B271" s="159">
        <f t="shared" si="16"/>
        <v>0</v>
      </c>
      <c r="C271" s="159">
        <f t="shared" si="17"/>
        <v>0</v>
      </c>
      <c r="D271" s="17" t="s">
        <v>977</v>
      </c>
      <c r="E271" s="17" t="s">
        <v>346</v>
      </c>
      <c r="F271" s="15">
        <f>'General Fund Disbursements'!F332</f>
        <v>0</v>
      </c>
      <c r="G271" s="198" t="str">
        <f t="shared" si="18"/>
        <v>2016/17</v>
      </c>
      <c r="H271" s="159">
        <f t="shared" si="19"/>
        <v>20162017</v>
      </c>
    </row>
    <row r="272" spans="1:8" ht="15" x14ac:dyDescent="0.25">
      <c r="A272" s="18" t="s">
        <v>47</v>
      </c>
      <c r="B272" s="159">
        <f t="shared" si="16"/>
        <v>0</v>
      </c>
      <c r="C272" s="159">
        <f t="shared" si="17"/>
        <v>0</v>
      </c>
      <c r="D272" s="17" t="s">
        <v>978</v>
      </c>
      <c r="E272" s="17" t="s">
        <v>348</v>
      </c>
      <c r="F272" s="15">
        <f>'General Fund Disbursements'!F338</f>
        <v>0</v>
      </c>
      <c r="G272" s="198" t="str">
        <f t="shared" si="18"/>
        <v>2016/17</v>
      </c>
      <c r="H272" s="159">
        <f t="shared" si="19"/>
        <v>20162017</v>
      </c>
    </row>
    <row r="273" spans="1:8" ht="15" x14ac:dyDescent="0.25">
      <c r="A273" s="18" t="s">
        <v>18</v>
      </c>
      <c r="B273" s="159">
        <f t="shared" si="16"/>
        <v>0</v>
      </c>
      <c r="C273" s="159">
        <f t="shared" si="17"/>
        <v>0</v>
      </c>
      <c r="D273" s="17" t="s">
        <v>979</v>
      </c>
      <c r="E273" s="17" t="s">
        <v>349</v>
      </c>
      <c r="F273" s="15">
        <f>'General Fund Disbursements'!F339</f>
        <v>0</v>
      </c>
      <c r="G273" s="198" t="str">
        <f t="shared" si="18"/>
        <v>2016/17</v>
      </c>
      <c r="H273" s="159">
        <f t="shared" si="19"/>
        <v>20162017</v>
      </c>
    </row>
    <row r="274" spans="1:8" ht="15" x14ac:dyDescent="0.25">
      <c r="A274" s="18" t="s">
        <v>76</v>
      </c>
      <c r="B274" s="159">
        <f t="shared" si="16"/>
        <v>0</v>
      </c>
      <c r="C274" s="159">
        <f t="shared" si="17"/>
        <v>0</v>
      </c>
      <c r="D274" s="17" t="s">
        <v>980</v>
      </c>
      <c r="E274" s="17" t="s">
        <v>1503</v>
      </c>
      <c r="F274" s="15">
        <f>'General Fund Disbursements'!F340</f>
        <v>0</v>
      </c>
      <c r="G274" s="198" t="str">
        <f t="shared" si="18"/>
        <v>2016/17</v>
      </c>
      <c r="H274" s="159">
        <f t="shared" si="19"/>
        <v>20162017</v>
      </c>
    </row>
    <row r="275" spans="1:8" ht="15" x14ac:dyDescent="0.25">
      <c r="A275" s="18" t="s">
        <v>19</v>
      </c>
      <c r="B275" s="159">
        <f t="shared" si="16"/>
        <v>0</v>
      </c>
      <c r="C275" s="159">
        <f t="shared" si="17"/>
        <v>0</v>
      </c>
      <c r="D275" s="17" t="s">
        <v>981</v>
      </c>
      <c r="E275" s="17" t="s">
        <v>350</v>
      </c>
      <c r="F275" s="15">
        <f>'General Fund Disbursements'!F341</f>
        <v>0</v>
      </c>
      <c r="G275" s="198" t="str">
        <f t="shared" si="18"/>
        <v>2016/17</v>
      </c>
      <c r="H275" s="159">
        <f t="shared" si="19"/>
        <v>20162017</v>
      </c>
    </row>
    <row r="276" spans="1:8" ht="15" x14ac:dyDescent="0.25">
      <c r="A276" s="18" t="s">
        <v>270</v>
      </c>
      <c r="B276" s="159">
        <f t="shared" si="16"/>
        <v>0</v>
      </c>
      <c r="C276" s="159">
        <f t="shared" si="17"/>
        <v>0</v>
      </c>
      <c r="D276" s="17" t="s">
        <v>982</v>
      </c>
      <c r="E276" s="17" t="s">
        <v>351</v>
      </c>
      <c r="F276" s="15">
        <f>'General Fund Disbursements'!F342</f>
        <v>0</v>
      </c>
      <c r="G276" s="198" t="str">
        <f t="shared" si="18"/>
        <v>2016/17</v>
      </c>
      <c r="H276" s="159">
        <f t="shared" si="19"/>
        <v>20162017</v>
      </c>
    </row>
    <row r="277" spans="1:8" ht="15" x14ac:dyDescent="0.25">
      <c r="A277" s="18" t="s">
        <v>20</v>
      </c>
      <c r="B277" s="159">
        <f t="shared" si="16"/>
        <v>0</v>
      </c>
      <c r="C277" s="159">
        <f t="shared" si="17"/>
        <v>0</v>
      </c>
      <c r="D277" s="17" t="s">
        <v>983</v>
      </c>
      <c r="E277" s="17" t="s">
        <v>352</v>
      </c>
      <c r="F277" s="15">
        <f>'General Fund Disbursements'!F343</f>
        <v>0</v>
      </c>
      <c r="G277" s="198" t="str">
        <f t="shared" si="18"/>
        <v>2016/17</v>
      </c>
      <c r="H277" s="159">
        <f t="shared" si="19"/>
        <v>20162017</v>
      </c>
    </row>
    <row r="278" spans="1:8" ht="15" x14ac:dyDescent="0.25">
      <c r="A278" s="18" t="s">
        <v>73</v>
      </c>
      <c r="B278" s="159">
        <f t="shared" si="16"/>
        <v>0</v>
      </c>
      <c r="C278" s="159">
        <f t="shared" si="17"/>
        <v>0</v>
      </c>
      <c r="D278" s="17" t="s">
        <v>984</v>
      </c>
      <c r="E278" s="17" t="s">
        <v>353</v>
      </c>
      <c r="F278" s="15">
        <f>'General Fund Disbursements'!F344</f>
        <v>0</v>
      </c>
      <c r="G278" s="198" t="str">
        <f t="shared" si="18"/>
        <v>2016/17</v>
      </c>
      <c r="H278" s="159">
        <f t="shared" si="19"/>
        <v>20162017</v>
      </c>
    </row>
    <row r="279" spans="1:8" ht="15" x14ac:dyDescent="0.25">
      <c r="A279" s="18" t="s">
        <v>21</v>
      </c>
      <c r="B279" s="159">
        <f t="shared" si="16"/>
        <v>0</v>
      </c>
      <c r="C279" s="159">
        <f t="shared" si="17"/>
        <v>0</v>
      </c>
      <c r="D279" s="17" t="s">
        <v>985</v>
      </c>
      <c r="E279" s="17" t="s">
        <v>354</v>
      </c>
      <c r="F279" s="15">
        <f>'General Fund Disbursements'!F345</f>
        <v>0</v>
      </c>
      <c r="G279" s="198" t="str">
        <f t="shared" si="18"/>
        <v>2016/17</v>
      </c>
      <c r="H279" s="159">
        <f t="shared" si="19"/>
        <v>20162017</v>
      </c>
    </row>
    <row r="280" spans="1:8" ht="15" x14ac:dyDescent="0.25">
      <c r="A280" s="18" t="s">
        <v>356</v>
      </c>
      <c r="B280" s="159">
        <f t="shared" si="16"/>
        <v>0</v>
      </c>
      <c r="C280" s="159">
        <f t="shared" si="17"/>
        <v>0</v>
      </c>
      <c r="D280" s="17" t="s">
        <v>986</v>
      </c>
      <c r="E280" s="17" t="s">
        <v>355</v>
      </c>
      <c r="F280" s="15">
        <f>'General Fund Disbursements'!F347</f>
        <v>0</v>
      </c>
      <c r="G280" s="198" t="str">
        <f t="shared" si="18"/>
        <v>2016/17</v>
      </c>
      <c r="H280" s="159">
        <f t="shared" si="19"/>
        <v>20162017</v>
      </c>
    </row>
    <row r="281" spans="1:8" ht="15" x14ac:dyDescent="0.25">
      <c r="A281" s="18" t="s">
        <v>358</v>
      </c>
      <c r="B281" s="159">
        <f t="shared" si="16"/>
        <v>0</v>
      </c>
      <c r="C281" s="159">
        <f t="shared" si="17"/>
        <v>0</v>
      </c>
      <c r="D281" s="17" t="s">
        <v>987</v>
      </c>
      <c r="E281" s="17" t="s">
        <v>357</v>
      </c>
      <c r="F281" s="15">
        <f>'General Fund Disbursements'!F350</f>
        <v>0</v>
      </c>
      <c r="G281" s="198" t="str">
        <f t="shared" si="18"/>
        <v>2016/17</v>
      </c>
      <c r="H281" s="159">
        <f t="shared" si="19"/>
        <v>20162017</v>
      </c>
    </row>
    <row r="282" spans="1:8" ht="15" x14ac:dyDescent="0.25">
      <c r="A282" s="18" t="s">
        <v>47</v>
      </c>
      <c r="B282" s="159">
        <f t="shared" si="16"/>
        <v>0</v>
      </c>
      <c r="C282" s="159">
        <f t="shared" si="17"/>
        <v>0</v>
      </c>
      <c r="D282" s="17" t="s">
        <v>988</v>
      </c>
      <c r="E282" s="17" t="s">
        <v>359</v>
      </c>
      <c r="F282" s="15">
        <f>'General Fund Disbursements'!F356</f>
        <v>0</v>
      </c>
      <c r="G282" s="198" t="str">
        <f t="shared" si="18"/>
        <v>2016/17</v>
      </c>
      <c r="H282" s="159">
        <f t="shared" si="19"/>
        <v>20162017</v>
      </c>
    </row>
    <row r="283" spans="1:8" ht="15" x14ac:dyDescent="0.25">
      <c r="A283" s="18" t="s">
        <v>18</v>
      </c>
      <c r="B283" s="159">
        <f t="shared" si="16"/>
        <v>0</v>
      </c>
      <c r="C283" s="159">
        <f t="shared" si="17"/>
        <v>0</v>
      </c>
      <c r="D283" s="17" t="s">
        <v>989</v>
      </c>
      <c r="E283" s="17" t="s">
        <v>360</v>
      </c>
      <c r="F283" s="15">
        <f>'General Fund Disbursements'!F357</f>
        <v>0</v>
      </c>
      <c r="G283" s="198" t="str">
        <f t="shared" si="18"/>
        <v>2016/17</v>
      </c>
      <c r="H283" s="159">
        <f t="shared" si="19"/>
        <v>20162017</v>
      </c>
    </row>
    <row r="284" spans="1:8" ht="15" x14ac:dyDescent="0.25">
      <c r="A284" s="18" t="s">
        <v>76</v>
      </c>
      <c r="B284" s="159">
        <f t="shared" si="16"/>
        <v>0</v>
      </c>
      <c r="C284" s="159">
        <f t="shared" si="17"/>
        <v>0</v>
      </c>
      <c r="D284" s="17" t="s">
        <v>990</v>
      </c>
      <c r="E284" s="17" t="s">
        <v>1504</v>
      </c>
      <c r="F284" s="15">
        <f>'General Fund Disbursements'!F358</f>
        <v>0</v>
      </c>
      <c r="G284" s="198" t="str">
        <f t="shared" si="18"/>
        <v>2016/17</v>
      </c>
      <c r="H284" s="159">
        <f t="shared" si="19"/>
        <v>20162017</v>
      </c>
    </row>
    <row r="285" spans="1:8" ht="15" x14ac:dyDescent="0.25">
      <c r="A285" s="18" t="s">
        <v>19</v>
      </c>
      <c r="B285" s="159">
        <f t="shared" si="16"/>
        <v>0</v>
      </c>
      <c r="C285" s="159">
        <f t="shared" si="17"/>
        <v>0</v>
      </c>
      <c r="D285" s="17" t="s">
        <v>991</v>
      </c>
      <c r="E285" s="17" t="s">
        <v>361</v>
      </c>
      <c r="F285" s="15">
        <f>'General Fund Disbursements'!F359</f>
        <v>0</v>
      </c>
      <c r="G285" s="198" t="str">
        <f t="shared" si="18"/>
        <v>2016/17</v>
      </c>
      <c r="H285" s="159">
        <f t="shared" si="19"/>
        <v>20162017</v>
      </c>
    </row>
    <row r="286" spans="1:8" ht="15" x14ac:dyDescent="0.25">
      <c r="A286" s="18" t="s">
        <v>270</v>
      </c>
      <c r="B286" s="159">
        <f t="shared" si="16"/>
        <v>0</v>
      </c>
      <c r="C286" s="159">
        <f t="shared" si="17"/>
        <v>0</v>
      </c>
      <c r="D286" s="17" t="s">
        <v>992</v>
      </c>
      <c r="E286" s="17" t="s">
        <v>362</v>
      </c>
      <c r="F286" s="15">
        <f>'General Fund Disbursements'!F360</f>
        <v>0</v>
      </c>
      <c r="G286" s="198" t="str">
        <f t="shared" si="18"/>
        <v>2016/17</v>
      </c>
      <c r="H286" s="159">
        <f t="shared" si="19"/>
        <v>20162017</v>
      </c>
    </row>
    <row r="287" spans="1:8" ht="15" x14ac:dyDescent="0.25">
      <c r="A287" s="18" t="s">
        <v>20</v>
      </c>
      <c r="B287" s="159">
        <f t="shared" si="16"/>
        <v>0</v>
      </c>
      <c r="C287" s="159">
        <f t="shared" si="17"/>
        <v>0</v>
      </c>
      <c r="D287" s="17" t="s">
        <v>993</v>
      </c>
      <c r="E287" s="17" t="s">
        <v>363</v>
      </c>
      <c r="F287" s="15">
        <f>'General Fund Disbursements'!F361</f>
        <v>0</v>
      </c>
      <c r="G287" s="198" t="str">
        <f t="shared" si="18"/>
        <v>2016/17</v>
      </c>
      <c r="H287" s="159">
        <f t="shared" si="19"/>
        <v>20162017</v>
      </c>
    </row>
    <row r="288" spans="1:8" ht="15" x14ac:dyDescent="0.25">
      <c r="A288" s="18" t="s">
        <v>73</v>
      </c>
      <c r="B288" s="159">
        <f t="shared" si="16"/>
        <v>0</v>
      </c>
      <c r="C288" s="159">
        <f t="shared" si="17"/>
        <v>0</v>
      </c>
      <c r="D288" s="17" t="s">
        <v>994</v>
      </c>
      <c r="E288" s="17" t="s">
        <v>364</v>
      </c>
      <c r="F288" s="15">
        <f>'General Fund Disbursements'!F362</f>
        <v>0</v>
      </c>
      <c r="G288" s="198" t="str">
        <f t="shared" si="18"/>
        <v>2016/17</v>
      </c>
      <c r="H288" s="159">
        <f t="shared" si="19"/>
        <v>20162017</v>
      </c>
    </row>
    <row r="289" spans="1:8" ht="15" x14ac:dyDescent="0.25">
      <c r="A289" s="18" t="s">
        <v>21</v>
      </c>
      <c r="B289" s="159">
        <f t="shared" si="16"/>
        <v>0</v>
      </c>
      <c r="C289" s="159">
        <f t="shared" si="17"/>
        <v>0</v>
      </c>
      <c r="D289" s="17" t="s">
        <v>995</v>
      </c>
      <c r="E289" s="17" t="s">
        <v>365</v>
      </c>
      <c r="F289" s="15">
        <f>'General Fund Disbursements'!F363</f>
        <v>0</v>
      </c>
      <c r="G289" s="198" t="str">
        <f t="shared" si="18"/>
        <v>2016/17</v>
      </c>
      <c r="H289" s="159">
        <f t="shared" si="19"/>
        <v>20162017</v>
      </c>
    </row>
    <row r="290" spans="1:8" ht="15" x14ac:dyDescent="0.25">
      <c r="A290" s="18" t="s">
        <v>367</v>
      </c>
      <c r="B290" s="159">
        <f t="shared" si="16"/>
        <v>0</v>
      </c>
      <c r="C290" s="159">
        <f t="shared" si="17"/>
        <v>0</v>
      </c>
      <c r="D290" s="17" t="s">
        <v>996</v>
      </c>
      <c r="E290" s="17" t="s">
        <v>366</v>
      </c>
      <c r="F290" s="15">
        <f>'General Fund Disbursements'!F365</f>
        <v>0</v>
      </c>
      <c r="G290" s="198" t="str">
        <f t="shared" si="18"/>
        <v>2016/17</v>
      </c>
      <c r="H290" s="159">
        <f t="shared" si="19"/>
        <v>20162017</v>
      </c>
    </row>
    <row r="291" spans="1:8" ht="15" x14ac:dyDescent="0.25">
      <c r="A291" s="18" t="s">
        <v>47</v>
      </c>
      <c r="B291" s="159">
        <f t="shared" si="16"/>
        <v>0</v>
      </c>
      <c r="C291" s="159">
        <f t="shared" si="17"/>
        <v>0</v>
      </c>
      <c r="D291" s="17" t="s">
        <v>997</v>
      </c>
      <c r="E291" s="17" t="s">
        <v>368</v>
      </c>
      <c r="F291" s="15">
        <f>'General Fund Disbursements'!F373</f>
        <v>0</v>
      </c>
      <c r="G291" s="198" t="str">
        <f t="shared" si="18"/>
        <v>2016/17</v>
      </c>
      <c r="H291" s="159">
        <f t="shared" si="19"/>
        <v>20162017</v>
      </c>
    </row>
    <row r="292" spans="1:8" ht="15" x14ac:dyDescent="0.25">
      <c r="A292" s="18" t="s">
        <v>18</v>
      </c>
      <c r="B292" s="159">
        <f t="shared" si="16"/>
        <v>0</v>
      </c>
      <c r="C292" s="159">
        <f t="shared" si="17"/>
        <v>0</v>
      </c>
      <c r="D292" s="17" t="s">
        <v>998</v>
      </c>
      <c r="E292" s="17" t="s">
        <v>369</v>
      </c>
      <c r="F292" s="15">
        <f>'General Fund Disbursements'!F374</f>
        <v>0</v>
      </c>
      <c r="G292" s="198" t="str">
        <f t="shared" si="18"/>
        <v>2016/17</v>
      </c>
      <c r="H292" s="159">
        <f t="shared" si="19"/>
        <v>20162017</v>
      </c>
    </row>
    <row r="293" spans="1:8" ht="15" x14ac:dyDescent="0.25">
      <c r="A293" s="18" t="s">
        <v>76</v>
      </c>
      <c r="B293" s="159">
        <f t="shared" si="16"/>
        <v>0</v>
      </c>
      <c r="C293" s="159">
        <f t="shared" si="17"/>
        <v>0</v>
      </c>
      <c r="D293" s="17" t="s">
        <v>999</v>
      </c>
      <c r="E293" s="17" t="s">
        <v>1505</v>
      </c>
      <c r="F293" s="15">
        <f>'General Fund Disbursements'!F375</f>
        <v>0</v>
      </c>
      <c r="G293" s="198" t="str">
        <f t="shared" si="18"/>
        <v>2016/17</v>
      </c>
      <c r="H293" s="159">
        <f t="shared" si="19"/>
        <v>20162017</v>
      </c>
    </row>
    <row r="294" spans="1:8" ht="15" x14ac:dyDescent="0.25">
      <c r="A294" s="18" t="s">
        <v>19</v>
      </c>
      <c r="B294" s="159">
        <f t="shared" si="16"/>
        <v>0</v>
      </c>
      <c r="C294" s="159">
        <f t="shared" si="17"/>
        <v>0</v>
      </c>
      <c r="D294" s="17" t="s">
        <v>1000</v>
      </c>
      <c r="E294" s="17" t="s">
        <v>370</v>
      </c>
      <c r="F294" s="15">
        <f>'General Fund Disbursements'!F376</f>
        <v>0</v>
      </c>
      <c r="G294" s="198" t="str">
        <f t="shared" si="18"/>
        <v>2016/17</v>
      </c>
      <c r="H294" s="159">
        <f t="shared" si="19"/>
        <v>20162017</v>
      </c>
    </row>
    <row r="295" spans="1:8" ht="15" x14ac:dyDescent="0.25">
      <c r="A295" s="18" t="s">
        <v>270</v>
      </c>
      <c r="B295" s="159">
        <f t="shared" si="16"/>
        <v>0</v>
      </c>
      <c r="C295" s="159">
        <f t="shared" si="17"/>
        <v>0</v>
      </c>
      <c r="D295" s="17" t="s">
        <v>1001</v>
      </c>
      <c r="E295" s="17" t="s">
        <v>371</v>
      </c>
      <c r="F295" s="15">
        <f>'General Fund Disbursements'!F377</f>
        <v>0</v>
      </c>
      <c r="G295" s="198" t="str">
        <f t="shared" si="18"/>
        <v>2016/17</v>
      </c>
      <c r="H295" s="159">
        <f t="shared" si="19"/>
        <v>20162017</v>
      </c>
    </row>
    <row r="296" spans="1:8" ht="15" x14ac:dyDescent="0.25">
      <c r="A296" s="18" t="s">
        <v>20</v>
      </c>
      <c r="B296" s="159">
        <f t="shared" si="16"/>
        <v>0</v>
      </c>
      <c r="C296" s="159">
        <f t="shared" si="17"/>
        <v>0</v>
      </c>
      <c r="D296" s="17" t="s">
        <v>1002</v>
      </c>
      <c r="E296" s="17" t="s">
        <v>372</v>
      </c>
      <c r="F296" s="15">
        <f>'General Fund Disbursements'!F378</f>
        <v>0</v>
      </c>
      <c r="G296" s="198" t="str">
        <f t="shared" si="18"/>
        <v>2016/17</v>
      </c>
      <c r="H296" s="159">
        <f t="shared" si="19"/>
        <v>20162017</v>
      </c>
    </row>
    <row r="297" spans="1:8" ht="15" x14ac:dyDescent="0.25">
      <c r="A297" s="18" t="s">
        <v>73</v>
      </c>
      <c r="B297" s="159">
        <f t="shared" si="16"/>
        <v>0</v>
      </c>
      <c r="C297" s="159">
        <f t="shared" si="17"/>
        <v>0</v>
      </c>
      <c r="D297" s="17" t="s">
        <v>1003</v>
      </c>
      <c r="E297" s="17" t="s">
        <v>373</v>
      </c>
      <c r="F297" s="15">
        <f>'General Fund Disbursements'!F379</f>
        <v>0</v>
      </c>
      <c r="G297" s="198" t="str">
        <f t="shared" si="18"/>
        <v>2016/17</v>
      </c>
      <c r="H297" s="159">
        <f t="shared" si="19"/>
        <v>20162017</v>
      </c>
    </row>
    <row r="298" spans="1:8" ht="15" x14ac:dyDescent="0.25">
      <c r="A298" s="18" t="s">
        <v>21</v>
      </c>
      <c r="B298" s="159">
        <f t="shared" si="16"/>
        <v>0</v>
      </c>
      <c r="C298" s="159">
        <f t="shared" si="17"/>
        <v>0</v>
      </c>
      <c r="D298" s="17" t="s">
        <v>1004</v>
      </c>
      <c r="E298" s="17" t="s">
        <v>374</v>
      </c>
      <c r="F298" s="15">
        <f>'General Fund Disbursements'!F380</f>
        <v>0</v>
      </c>
      <c r="G298" s="198" t="str">
        <f t="shared" si="18"/>
        <v>2016/17</v>
      </c>
      <c r="H298" s="159">
        <f t="shared" si="19"/>
        <v>20162017</v>
      </c>
    </row>
    <row r="299" spans="1:8" ht="15" x14ac:dyDescent="0.25">
      <c r="A299" s="18" t="s">
        <v>82</v>
      </c>
      <c r="B299" s="159">
        <f t="shared" si="16"/>
        <v>0</v>
      </c>
      <c r="C299" s="159">
        <f t="shared" si="17"/>
        <v>0</v>
      </c>
      <c r="D299" s="17" t="s">
        <v>1005</v>
      </c>
      <c r="E299" s="17" t="s">
        <v>375</v>
      </c>
      <c r="F299" s="15">
        <f>'General Fund Disbursements'!F382</f>
        <v>0</v>
      </c>
      <c r="G299" s="198" t="str">
        <f t="shared" si="18"/>
        <v>2016/17</v>
      </c>
      <c r="H299" s="159">
        <f t="shared" si="19"/>
        <v>20162017</v>
      </c>
    </row>
    <row r="300" spans="1:8" ht="15" x14ac:dyDescent="0.25">
      <c r="A300" s="16" t="s">
        <v>47</v>
      </c>
      <c r="B300" s="159">
        <f t="shared" si="16"/>
        <v>0</v>
      </c>
      <c r="C300" s="159">
        <f t="shared" si="17"/>
        <v>0</v>
      </c>
      <c r="D300" s="17" t="s">
        <v>1006</v>
      </c>
      <c r="E300" s="17" t="s">
        <v>378</v>
      </c>
      <c r="F300" s="15">
        <f>'General Fund Disbursements'!F388</f>
        <v>0</v>
      </c>
      <c r="G300" s="198" t="str">
        <f t="shared" si="18"/>
        <v>2016/17</v>
      </c>
      <c r="H300" s="159">
        <f t="shared" si="19"/>
        <v>20162017</v>
      </c>
    </row>
    <row r="301" spans="1:8" ht="15" x14ac:dyDescent="0.25">
      <c r="A301" s="16" t="s">
        <v>18</v>
      </c>
      <c r="B301" s="159">
        <f t="shared" si="16"/>
        <v>0</v>
      </c>
      <c r="C301" s="159">
        <f t="shared" si="17"/>
        <v>0</v>
      </c>
      <c r="D301" s="17" t="s">
        <v>1007</v>
      </c>
      <c r="E301" s="17" t="s">
        <v>1435</v>
      </c>
      <c r="F301" s="15">
        <f>'General Fund Disbursements'!F389</f>
        <v>0</v>
      </c>
      <c r="G301" s="198" t="str">
        <f t="shared" si="18"/>
        <v>2016/17</v>
      </c>
      <c r="H301" s="159">
        <f t="shared" si="19"/>
        <v>20162017</v>
      </c>
    </row>
    <row r="302" spans="1:8" ht="15" x14ac:dyDescent="0.25">
      <c r="A302" s="18" t="s">
        <v>76</v>
      </c>
      <c r="B302" s="159">
        <f t="shared" si="16"/>
        <v>0</v>
      </c>
      <c r="C302" s="159">
        <f t="shared" si="17"/>
        <v>0</v>
      </c>
      <c r="D302" s="17" t="s">
        <v>1008</v>
      </c>
      <c r="E302" s="17" t="s">
        <v>1506</v>
      </c>
      <c r="F302" s="15">
        <f>'General Fund Disbursements'!F390</f>
        <v>0</v>
      </c>
      <c r="G302" s="198" t="str">
        <f t="shared" si="18"/>
        <v>2016/17</v>
      </c>
      <c r="H302" s="159">
        <f t="shared" si="19"/>
        <v>20162017</v>
      </c>
    </row>
    <row r="303" spans="1:8" ht="15" x14ac:dyDescent="0.25">
      <c r="A303" s="16" t="s">
        <v>19</v>
      </c>
      <c r="B303" s="159">
        <f t="shared" si="16"/>
        <v>0</v>
      </c>
      <c r="C303" s="159">
        <f t="shared" si="17"/>
        <v>0</v>
      </c>
      <c r="D303" s="17" t="s">
        <v>1009</v>
      </c>
      <c r="E303" s="17" t="s">
        <v>379</v>
      </c>
      <c r="F303" s="15">
        <f>'General Fund Disbursements'!F391</f>
        <v>0</v>
      </c>
      <c r="G303" s="198" t="str">
        <f t="shared" si="18"/>
        <v>2016/17</v>
      </c>
      <c r="H303" s="159">
        <f t="shared" si="19"/>
        <v>20162017</v>
      </c>
    </row>
    <row r="304" spans="1:8" ht="15" x14ac:dyDescent="0.25">
      <c r="A304" s="16" t="s">
        <v>70</v>
      </c>
      <c r="B304" s="159">
        <f t="shared" si="16"/>
        <v>0</v>
      </c>
      <c r="C304" s="159">
        <f t="shared" si="17"/>
        <v>0</v>
      </c>
      <c r="D304" s="17" t="s">
        <v>1010</v>
      </c>
      <c r="E304" s="17" t="s">
        <v>380</v>
      </c>
      <c r="F304" s="15">
        <f>'General Fund Disbursements'!F392</f>
        <v>0</v>
      </c>
      <c r="G304" s="198" t="str">
        <f t="shared" si="18"/>
        <v>2016/17</v>
      </c>
      <c r="H304" s="159">
        <f t="shared" si="19"/>
        <v>20162017</v>
      </c>
    </row>
    <row r="305" spans="1:8" ht="15" x14ac:dyDescent="0.25">
      <c r="A305" s="16" t="s">
        <v>20</v>
      </c>
      <c r="B305" s="159">
        <f t="shared" si="16"/>
        <v>0</v>
      </c>
      <c r="C305" s="159">
        <f t="shared" si="17"/>
        <v>0</v>
      </c>
      <c r="D305" s="17" t="s">
        <v>1011</v>
      </c>
      <c r="E305" s="17" t="s">
        <v>381</v>
      </c>
      <c r="F305" s="15">
        <f>'General Fund Disbursements'!F393</f>
        <v>0</v>
      </c>
      <c r="G305" s="198" t="str">
        <f t="shared" si="18"/>
        <v>2016/17</v>
      </c>
      <c r="H305" s="159">
        <f t="shared" si="19"/>
        <v>20162017</v>
      </c>
    </row>
    <row r="306" spans="1:8" ht="15" x14ac:dyDescent="0.25">
      <c r="A306" s="16" t="s">
        <v>73</v>
      </c>
      <c r="B306" s="159">
        <f t="shared" si="16"/>
        <v>0</v>
      </c>
      <c r="C306" s="159">
        <f t="shared" si="17"/>
        <v>0</v>
      </c>
      <c r="D306" s="17" t="s">
        <v>1012</v>
      </c>
      <c r="E306" s="17" t="s">
        <v>382</v>
      </c>
      <c r="F306" s="15">
        <f>'General Fund Disbursements'!F394</f>
        <v>0</v>
      </c>
      <c r="G306" s="198" t="str">
        <f t="shared" si="18"/>
        <v>2016/17</v>
      </c>
      <c r="H306" s="159">
        <f t="shared" si="19"/>
        <v>20162017</v>
      </c>
    </row>
    <row r="307" spans="1:8" ht="15" x14ac:dyDescent="0.25">
      <c r="A307" s="16" t="s">
        <v>21</v>
      </c>
      <c r="B307" s="159">
        <f t="shared" si="16"/>
        <v>0</v>
      </c>
      <c r="C307" s="159">
        <f t="shared" si="17"/>
        <v>0</v>
      </c>
      <c r="D307" s="17" t="s">
        <v>1013</v>
      </c>
      <c r="E307" s="17" t="s">
        <v>383</v>
      </c>
      <c r="F307" s="15">
        <f>'General Fund Disbursements'!F395</f>
        <v>0</v>
      </c>
      <c r="G307" s="198" t="str">
        <f t="shared" si="18"/>
        <v>2016/17</v>
      </c>
      <c r="H307" s="159">
        <f t="shared" si="19"/>
        <v>20162017</v>
      </c>
    </row>
    <row r="308" spans="1:8" ht="15" x14ac:dyDescent="0.25">
      <c r="A308" s="16" t="s">
        <v>93</v>
      </c>
      <c r="B308" s="159">
        <f t="shared" si="16"/>
        <v>0</v>
      </c>
      <c r="C308" s="159">
        <f t="shared" si="17"/>
        <v>0</v>
      </c>
      <c r="D308" s="17" t="s">
        <v>1014</v>
      </c>
      <c r="E308" s="17" t="s">
        <v>384</v>
      </c>
      <c r="F308" s="15">
        <f>'General Fund Disbursements'!F397</f>
        <v>0</v>
      </c>
      <c r="G308" s="198" t="str">
        <f t="shared" si="18"/>
        <v>2016/17</v>
      </c>
      <c r="H308" s="159">
        <f t="shared" si="19"/>
        <v>20162017</v>
      </c>
    </row>
    <row r="309" spans="1:8" ht="15" x14ac:dyDescent="0.25">
      <c r="A309" s="18" t="s">
        <v>377</v>
      </c>
      <c r="B309" s="159">
        <f t="shared" si="16"/>
        <v>0</v>
      </c>
      <c r="C309" s="159">
        <f t="shared" si="17"/>
        <v>0</v>
      </c>
      <c r="D309" s="17" t="s">
        <v>1015</v>
      </c>
      <c r="E309" s="17" t="s">
        <v>376</v>
      </c>
      <c r="F309" s="15">
        <f>'General Fund Disbursements'!F400</f>
        <v>0</v>
      </c>
      <c r="G309" s="198" t="str">
        <f t="shared" si="18"/>
        <v>2016/17</v>
      </c>
      <c r="H309" s="159">
        <f t="shared" si="19"/>
        <v>20162017</v>
      </c>
    </row>
    <row r="310" spans="1:8" ht="15" x14ac:dyDescent="0.25">
      <c r="A310" s="18" t="s">
        <v>47</v>
      </c>
      <c r="B310" s="159">
        <f t="shared" si="16"/>
        <v>0</v>
      </c>
      <c r="C310" s="159">
        <f t="shared" si="17"/>
        <v>0</v>
      </c>
      <c r="D310" s="17" t="s">
        <v>1016</v>
      </c>
      <c r="E310" s="17" t="s">
        <v>385</v>
      </c>
      <c r="F310" s="15">
        <f>'General Fund Disbursements'!F405</f>
        <v>0</v>
      </c>
      <c r="G310" s="198" t="str">
        <f t="shared" si="18"/>
        <v>2016/17</v>
      </c>
      <c r="H310" s="159">
        <f t="shared" si="19"/>
        <v>20162017</v>
      </c>
    </row>
    <row r="311" spans="1:8" ht="15" x14ac:dyDescent="0.25">
      <c r="A311" s="16" t="s">
        <v>89</v>
      </c>
      <c r="B311" s="159">
        <f t="shared" si="16"/>
        <v>0</v>
      </c>
      <c r="C311" s="159">
        <f t="shared" si="17"/>
        <v>0</v>
      </c>
      <c r="D311" s="17" t="s">
        <v>1017</v>
      </c>
      <c r="E311" s="17" t="s">
        <v>386</v>
      </c>
      <c r="F311" s="15">
        <f>'General Fund Disbursements'!F406</f>
        <v>0</v>
      </c>
      <c r="G311" s="198" t="str">
        <f t="shared" si="18"/>
        <v>2016/17</v>
      </c>
      <c r="H311" s="159">
        <f t="shared" si="19"/>
        <v>20162017</v>
      </c>
    </row>
    <row r="312" spans="1:8" ht="15" x14ac:dyDescent="0.25">
      <c r="A312" s="18" t="s">
        <v>18</v>
      </c>
      <c r="B312" s="159">
        <f t="shared" si="16"/>
        <v>0</v>
      </c>
      <c r="C312" s="159">
        <f t="shared" si="17"/>
        <v>0</v>
      </c>
      <c r="D312" s="17" t="s">
        <v>1018</v>
      </c>
      <c r="E312" s="17" t="s">
        <v>387</v>
      </c>
      <c r="F312" s="15">
        <f>'General Fund Disbursements'!F407</f>
        <v>0</v>
      </c>
      <c r="G312" s="198" t="str">
        <f t="shared" si="18"/>
        <v>2016/17</v>
      </c>
      <c r="H312" s="159">
        <f t="shared" si="19"/>
        <v>20162017</v>
      </c>
    </row>
    <row r="313" spans="1:8" ht="15" x14ac:dyDescent="0.25">
      <c r="A313" s="18" t="s">
        <v>76</v>
      </c>
      <c r="B313" s="159">
        <f t="shared" si="16"/>
        <v>0</v>
      </c>
      <c r="C313" s="159">
        <f t="shared" si="17"/>
        <v>0</v>
      </c>
      <c r="D313" s="17" t="s">
        <v>1019</v>
      </c>
      <c r="E313" s="17" t="s">
        <v>1507</v>
      </c>
      <c r="F313" s="15">
        <f>'General Fund Disbursements'!F408</f>
        <v>0</v>
      </c>
      <c r="G313" s="198" t="str">
        <f t="shared" si="18"/>
        <v>2016/17</v>
      </c>
      <c r="H313" s="159">
        <f t="shared" si="19"/>
        <v>20162017</v>
      </c>
    </row>
    <row r="314" spans="1:8" ht="15" x14ac:dyDescent="0.25">
      <c r="A314" s="18" t="s">
        <v>19</v>
      </c>
      <c r="B314" s="159">
        <f t="shared" si="16"/>
        <v>0</v>
      </c>
      <c r="C314" s="159">
        <f t="shared" si="17"/>
        <v>0</v>
      </c>
      <c r="D314" s="17" t="s">
        <v>1020</v>
      </c>
      <c r="E314" s="17" t="s">
        <v>388</v>
      </c>
      <c r="F314" s="15">
        <f>'General Fund Disbursements'!F409</f>
        <v>0</v>
      </c>
      <c r="G314" s="198" t="str">
        <f t="shared" si="18"/>
        <v>2016/17</v>
      </c>
      <c r="H314" s="159">
        <f t="shared" si="19"/>
        <v>20162017</v>
      </c>
    </row>
    <row r="315" spans="1:8" ht="15" x14ac:dyDescent="0.25">
      <c r="A315" s="18" t="s">
        <v>270</v>
      </c>
      <c r="B315" s="159">
        <f t="shared" si="16"/>
        <v>0</v>
      </c>
      <c r="C315" s="159">
        <f t="shared" si="17"/>
        <v>0</v>
      </c>
      <c r="D315" s="17" t="s">
        <v>1021</v>
      </c>
      <c r="E315" s="17" t="s">
        <v>389</v>
      </c>
      <c r="F315" s="15">
        <f>'General Fund Disbursements'!F410</f>
        <v>0</v>
      </c>
      <c r="G315" s="198" t="str">
        <f t="shared" si="18"/>
        <v>2016/17</v>
      </c>
      <c r="H315" s="159">
        <f t="shared" si="19"/>
        <v>20162017</v>
      </c>
    </row>
    <row r="316" spans="1:8" ht="15" x14ac:dyDescent="0.25">
      <c r="A316" s="18" t="s">
        <v>20</v>
      </c>
      <c r="B316" s="159">
        <f t="shared" si="16"/>
        <v>0</v>
      </c>
      <c r="C316" s="159">
        <f t="shared" si="17"/>
        <v>0</v>
      </c>
      <c r="D316" s="17" t="s">
        <v>1022</v>
      </c>
      <c r="E316" s="17" t="s">
        <v>390</v>
      </c>
      <c r="F316" s="15">
        <f>'General Fund Disbursements'!F411</f>
        <v>0</v>
      </c>
      <c r="G316" s="198" t="str">
        <f t="shared" si="18"/>
        <v>2016/17</v>
      </c>
      <c r="H316" s="159">
        <f t="shared" si="19"/>
        <v>20162017</v>
      </c>
    </row>
    <row r="317" spans="1:8" ht="15" x14ac:dyDescent="0.25">
      <c r="A317" s="18" t="s">
        <v>73</v>
      </c>
      <c r="B317" s="159">
        <f t="shared" si="16"/>
        <v>0</v>
      </c>
      <c r="C317" s="159">
        <f t="shared" si="17"/>
        <v>0</v>
      </c>
      <c r="D317" s="17" t="s">
        <v>1023</v>
      </c>
      <c r="E317" s="17" t="s">
        <v>391</v>
      </c>
      <c r="F317" s="15">
        <f>'General Fund Disbursements'!F412</f>
        <v>0</v>
      </c>
      <c r="G317" s="198" t="str">
        <f t="shared" si="18"/>
        <v>2016/17</v>
      </c>
      <c r="H317" s="159">
        <f t="shared" si="19"/>
        <v>20162017</v>
      </c>
    </row>
    <row r="318" spans="1:8" ht="15" x14ac:dyDescent="0.25">
      <c r="A318" s="18" t="s">
        <v>21</v>
      </c>
      <c r="B318" s="159">
        <f t="shared" si="16"/>
        <v>0</v>
      </c>
      <c r="C318" s="159">
        <f t="shared" si="17"/>
        <v>0</v>
      </c>
      <c r="D318" s="17" t="s">
        <v>1024</v>
      </c>
      <c r="E318" s="17" t="s">
        <v>392</v>
      </c>
      <c r="F318" s="15">
        <f>'General Fund Disbursements'!F413</f>
        <v>0</v>
      </c>
      <c r="G318" s="198" t="str">
        <f t="shared" si="18"/>
        <v>2016/17</v>
      </c>
      <c r="H318" s="159">
        <f t="shared" si="19"/>
        <v>20162017</v>
      </c>
    </row>
    <row r="319" spans="1:8" ht="15" x14ac:dyDescent="0.25">
      <c r="A319" s="18" t="s">
        <v>83</v>
      </c>
      <c r="B319" s="159">
        <f t="shared" si="16"/>
        <v>0</v>
      </c>
      <c r="C319" s="159">
        <f t="shared" si="17"/>
        <v>0</v>
      </c>
      <c r="D319" s="17" t="s">
        <v>1025</v>
      </c>
      <c r="E319" s="17" t="s">
        <v>393</v>
      </c>
      <c r="F319" s="15">
        <f>'General Fund Disbursements'!F415</f>
        <v>0</v>
      </c>
      <c r="G319" s="198" t="str">
        <f t="shared" si="18"/>
        <v>2016/17</v>
      </c>
      <c r="H319" s="159">
        <f t="shared" si="19"/>
        <v>20162017</v>
      </c>
    </row>
    <row r="320" spans="1:8" ht="15" x14ac:dyDescent="0.25">
      <c r="A320" s="18" t="s">
        <v>47</v>
      </c>
      <c r="B320" s="159">
        <f t="shared" si="16"/>
        <v>0</v>
      </c>
      <c r="C320" s="159">
        <f t="shared" si="17"/>
        <v>0</v>
      </c>
      <c r="D320" s="17" t="s">
        <v>1026</v>
      </c>
      <c r="E320" s="17" t="s">
        <v>1765</v>
      </c>
      <c r="F320" s="15">
        <f>'General Fund Disbursements'!F421</f>
        <v>0</v>
      </c>
      <c r="G320" s="198" t="str">
        <f t="shared" si="18"/>
        <v>2016/17</v>
      </c>
      <c r="H320" s="159">
        <f t="shared" si="19"/>
        <v>20162017</v>
      </c>
    </row>
    <row r="321" spans="1:8" ht="15" x14ac:dyDescent="0.25">
      <c r="A321" s="16" t="s">
        <v>89</v>
      </c>
      <c r="B321" s="159">
        <f t="shared" si="16"/>
        <v>0</v>
      </c>
      <c r="C321" s="159">
        <f t="shared" si="17"/>
        <v>0</v>
      </c>
      <c r="D321" s="17" t="s">
        <v>1027</v>
      </c>
      <c r="E321" s="17" t="s">
        <v>1766</v>
      </c>
      <c r="F321" s="15">
        <f>'General Fund Disbursements'!F422</f>
        <v>0</v>
      </c>
      <c r="G321" s="198" t="str">
        <f t="shared" si="18"/>
        <v>2016/17</v>
      </c>
      <c r="H321" s="159">
        <f t="shared" si="19"/>
        <v>20162017</v>
      </c>
    </row>
    <row r="322" spans="1:8" ht="15" x14ac:dyDescent="0.25">
      <c r="A322" s="18" t="s">
        <v>18</v>
      </c>
      <c r="B322" s="159">
        <f t="shared" si="16"/>
        <v>0</v>
      </c>
      <c r="C322" s="159">
        <f t="shared" si="17"/>
        <v>0</v>
      </c>
      <c r="D322" s="17" t="s">
        <v>1028</v>
      </c>
      <c r="E322" s="17" t="s">
        <v>1767</v>
      </c>
      <c r="F322" s="15">
        <f>'General Fund Disbursements'!F423</f>
        <v>0</v>
      </c>
      <c r="G322" s="198" t="str">
        <f t="shared" si="18"/>
        <v>2016/17</v>
      </c>
      <c r="H322" s="159">
        <f t="shared" si="19"/>
        <v>20162017</v>
      </c>
    </row>
    <row r="323" spans="1:8" ht="15" x14ac:dyDescent="0.25">
      <c r="A323" s="18" t="s">
        <v>76</v>
      </c>
      <c r="B323" s="159">
        <f t="shared" si="16"/>
        <v>0</v>
      </c>
      <c r="C323" s="159">
        <f t="shared" si="17"/>
        <v>0</v>
      </c>
      <c r="D323" s="17" t="s">
        <v>1029</v>
      </c>
      <c r="E323" s="17" t="s">
        <v>1768</v>
      </c>
      <c r="F323" s="15">
        <f>'General Fund Disbursements'!F424</f>
        <v>0</v>
      </c>
      <c r="G323" s="198" t="str">
        <f t="shared" si="18"/>
        <v>2016/17</v>
      </c>
      <c r="H323" s="159">
        <f t="shared" si="19"/>
        <v>20162017</v>
      </c>
    </row>
    <row r="324" spans="1:8" ht="15" x14ac:dyDescent="0.25">
      <c r="A324" s="18" t="s">
        <v>19</v>
      </c>
      <c r="B324" s="159">
        <f t="shared" ref="B324:B387" si="20">B323</f>
        <v>0</v>
      </c>
      <c r="C324" s="159">
        <f t="shared" ref="C324:C387" si="21">C323</f>
        <v>0</v>
      </c>
      <c r="D324" s="17" t="s">
        <v>1030</v>
      </c>
      <c r="E324" s="17" t="s">
        <v>1769</v>
      </c>
      <c r="F324" s="15">
        <f>'General Fund Disbursements'!F425</f>
        <v>0</v>
      </c>
      <c r="G324" s="198" t="str">
        <f t="shared" si="18"/>
        <v>2016/17</v>
      </c>
      <c r="H324" s="159">
        <f t="shared" si="19"/>
        <v>20162017</v>
      </c>
    </row>
    <row r="325" spans="1:8" ht="15" x14ac:dyDescent="0.25">
      <c r="A325" s="18" t="s">
        <v>270</v>
      </c>
      <c r="B325" s="159">
        <f t="shared" si="20"/>
        <v>0</v>
      </c>
      <c r="C325" s="159">
        <f t="shared" si="21"/>
        <v>0</v>
      </c>
      <c r="D325" s="17" t="s">
        <v>1031</v>
      </c>
      <c r="E325" s="17" t="s">
        <v>1770</v>
      </c>
      <c r="F325" s="15">
        <f>'General Fund Disbursements'!F426</f>
        <v>0</v>
      </c>
      <c r="G325" s="198" t="str">
        <f t="shared" si="18"/>
        <v>2016/17</v>
      </c>
      <c r="H325" s="159">
        <f t="shared" si="19"/>
        <v>20162017</v>
      </c>
    </row>
    <row r="326" spans="1:8" ht="15" x14ac:dyDescent="0.25">
      <c r="A326" s="18" t="s">
        <v>20</v>
      </c>
      <c r="B326" s="159">
        <f t="shared" si="20"/>
        <v>0</v>
      </c>
      <c r="C326" s="159">
        <f t="shared" si="21"/>
        <v>0</v>
      </c>
      <c r="D326" s="17" t="s">
        <v>1032</v>
      </c>
      <c r="E326" s="17" t="s">
        <v>1771</v>
      </c>
      <c r="F326" s="15">
        <f>'General Fund Disbursements'!F427</f>
        <v>0</v>
      </c>
      <c r="G326" s="198" t="str">
        <f t="shared" si="18"/>
        <v>2016/17</v>
      </c>
      <c r="H326" s="159">
        <f t="shared" si="19"/>
        <v>20162017</v>
      </c>
    </row>
    <row r="327" spans="1:8" ht="15" x14ac:dyDescent="0.25">
      <c r="A327" s="18" t="s">
        <v>73</v>
      </c>
      <c r="B327" s="159">
        <f t="shared" si="20"/>
        <v>0</v>
      </c>
      <c r="C327" s="159">
        <f t="shared" si="21"/>
        <v>0</v>
      </c>
      <c r="D327" s="17" t="s">
        <v>1033</v>
      </c>
      <c r="E327" s="17" t="s">
        <v>1772</v>
      </c>
      <c r="F327" s="15">
        <f>'General Fund Disbursements'!F428</f>
        <v>0</v>
      </c>
      <c r="G327" s="198" t="str">
        <f t="shared" si="18"/>
        <v>2016/17</v>
      </c>
      <c r="H327" s="159">
        <f t="shared" si="19"/>
        <v>20162017</v>
      </c>
    </row>
    <row r="328" spans="1:8" ht="15" x14ac:dyDescent="0.25">
      <c r="A328" s="18" t="s">
        <v>21</v>
      </c>
      <c r="B328" s="159">
        <f t="shared" si="20"/>
        <v>0</v>
      </c>
      <c r="C328" s="159">
        <f t="shared" si="21"/>
        <v>0</v>
      </c>
      <c r="D328" s="17" t="s">
        <v>1034</v>
      </c>
      <c r="E328" s="17" t="s">
        <v>1773</v>
      </c>
      <c r="F328" s="15">
        <f>'General Fund Disbursements'!F429</f>
        <v>0</v>
      </c>
      <c r="G328" s="198" t="str">
        <f t="shared" si="18"/>
        <v>2016/17</v>
      </c>
      <c r="H328" s="159">
        <f t="shared" si="19"/>
        <v>20162017</v>
      </c>
    </row>
    <row r="329" spans="1:8" ht="15" x14ac:dyDescent="0.25">
      <c r="A329" s="18" t="s">
        <v>1775</v>
      </c>
      <c r="B329" s="159">
        <f t="shared" si="20"/>
        <v>0</v>
      </c>
      <c r="C329" s="159">
        <f t="shared" si="21"/>
        <v>0</v>
      </c>
      <c r="D329" s="17" t="s">
        <v>1035</v>
      </c>
      <c r="E329" s="17" t="s">
        <v>1774</v>
      </c>
      <c r="F329" s="15">
        <f>'General Fund Disbursements'!F431</f>
        <v>0</v>
      </c>
      <c r="G329" s="198" t="str">
        <f t="shared" si="18"/>
        <v>2016/17</v>
      </c>
      <c r="H329" s="159">
        <f t="shared" si="19"/>
        <v>20162017</v>
      </c>
    </row>
    <row r="330" spans="1:8" ht="15" x14ac:dyDescent="0.25">
      <c r="A330" s="18" t="s">
        <v>395</v>
      </c>
      <c r="B330" s="159">
        <f t="shared" si="20"/>
        <v>0</v>
      </c>
      <c r="C330" s="159">
        <f t="shared" si="21"/>
        <v>0</v>
      </c>
      <c r="D330" s="17" t="s">
        <v>1036</v>
      </c>
      <c r="E330" s="17" t="s">
        <v>394</v>
      </c>
      <c r="F330" s="15">
        <f>'General Fund Disbursements'!F436</f>
        <v>0</v>
      </c>
      <c r="G330" s="198" t="str">
        <f t="shared" si="18"/>
        <v>2016/17</v>
      </c>
      <c r="H330" s="159">
        <f t="shared" si="19"/>
        <v>20162017</v>
      </c>
    </row>
    <row r="331" spans="1:8" ht="15" x14ac:dyDescent="0.25">
      <c r="A331" s="16" t="s">
        <v>89</v>
      </c>
      <c r="B331" s="159">
        <f t="shared" si="20"/>
        <v>0</v>
      </c>
      <c r="C331" s="159">
        <f t="shared" si="21"/>
        <v>0</v>
      </c>
      <c r="D331" s="17" t="s">
        <v>1037</v>
      </c>
      <c r="E331" s="17" t="s">
        <v>396</v>
      </c>
      <c r="F331" s="15">
        <f>'General Fund Disbursements'!F437</f>
        <v>0</v>
      </c>
      <c r="G331" s="198" t="str">
        <f t="shared" si="18"/>
        <v>2016/17</v>
      </c>
      <c r="H331" s="159">
        <f t="shared" si="19"/>
        <v>20162017</v>
      </c>
    </row>
    <row r="332" spans="1:8" ht="15" x14ac:dyDescent="0.25">
      <c r="A332" s="18" t="s">
        <v>18</v>
      </c>
      <c r="B332" s="159">
        <f t="shared" si="20"/>
        <v>0</v>
      </c>
      <c r="C332" s="159">
        <f t="shared" si="21"/>
        <v>0</v>
      </c>
      <c r="D332" s="17" t="s">
        <v>1038</v>
      </c>
      <c r="E332" s="17" t="s">
        <v>397</v>
      </c>
      <c r="F332" s="15">
        <f>'General Fund Disbursements'!F438</f>
        <v>0</v>
      </c>
      <c r="G332" s="198" t="str">
        <f t="shared" si="18"/>
        <v>2016/17</v>
      </c>
      <c r="H332" s="159">
        <f t="shared" si="19"/>
        <v>20162017</v>
      </c>
    </row>
    <row r="333" spans="1:8" ht="15" x14ac:dyDescent="0.25">
      <c r="A333" s="18" t="s">
        <v>1437</v>
      </c>
      <c r="B333" s="159">
        <f t="shared" si="20"/>
        <v>0</v>
      </c>
      <c r="C333" s="159">
        <f t="shared" si="21"/>
        <v>0</v>
      </c>
      <c r="D333" s="17" t="s">
        <v>1039</v>
      </c>
      <c r="E333" s="17" t="s">
        <v>1508</v>
      </c>
      <c r="F333" s="15">
        <f>'General Fund Disbursements'!F439</f>
        <v>0</v>
      </c>
      <c r="G333" s="198" t="str">
        <f t="shared" si="18"/>
        <v>2016/17</v>
      </c>
      <c r="H333" s="159">
        <f t="shared" si="19"/>
        <v>20162017</v>
      </c>
    </row>
    <row r="334" spans="1:8" ht="15" x14ac:dyDescent="0.25">
      <c r="A334" s="18" t="s">
        <v>19</v>
      </c>
      <c r="B334" s="159">
        <f t="shared" si="20"/>
        <v>0</v>
      </c>
      <c r="C334" s="159">
        <f t="shared" si="21"/>
        <v>0</v>
      </c>
      <c r="D334" s="17" t="s">
        <v>1040</v>
      </c>
      <c r="E334" s="17" t="s">
        <v>398</v>
      </c>
      <c r="F334" s="15">
        <f>'General Fund Disbursements'!F440</f>
        <v>0</v>
      </c>
      <c r="G334" s="198" t="str">
        <f t="shared" si="18"/>
        <v>2016/17</v>
      </c>
      <c r="H334" s="159">
        <f t="shared" si="19"/>
        <v>20162017</v>
      </c>
    </row>
    <row r="335" spans="1:8" ht="15" x14ac:dyDescent="0.25">
      <c r="A335" s="18" t="s">
        <v>270</v>
      </c>
      <c r="B335" s="159">
        <f t="shared" si="20"/>
        <v>0</v>
      </c>
      <c r="C335" s="159">
        <f t="shared" si="21"/>
        <v>0</v>
      </c>
      <c r="D335" s="17" t="s">
        <v>1041</v>
      </c>
      <c r="E335" s="17" t="s">
        <v>399</v>
      </c>
      <c r="F335" s="15">
        <f>'General Fund Disbursements'!F441</f>
        <v>0</v>
      </c>
      <c r="G335" s="198" t="str">
        <f t="shared" si="18"/>
        <v>2016/17</v>
      </c>
      <c r="H335" s="159">
        <f t="shared" si="19"/>
        <v>20162017</v>
      </c>
    </row>
    <row r="336" spans="1:8" ht="15" x14ac:dyDescent="0.25">
      <c r="A336" s="18" t="s">
        <v>20</v>
      </c>
      <c r="B336" s="159">
        <f t="shared" si="20"/>
        <v>0</v>
      </c>
      <c r="C336" s="159">
        <f t="shared" si="21"/>
        <v>0</v>
      </c>
      <c r="D336" s="17" t="s">
        <v>1042</v>
      </c>
      <c r="E336" s="17" t="s">
        <v>400</v>
      </c>
      <c r="F336" s="15">
        <f>'General Fund Disbursements'!F442</f>
        <v>0</v>
      </c>
      <c r="G336" s="198" t="str">
        <f t="shared" si="18"/>
        <v>2016/17</v>
      </c>
      <c r="H336" s="159">
        <f t="shared" si="19"/>
        <v>20162017</v>
      </c>
    </row>
    <row r="337" spans="1:9" ht="15" x14ac:dyDescent="0.25">
      <c r="A337" s="18" t="s">
        <v>73</v>
      </c>
      <c r="B337" s="159">
        <f t="shared" si="20"/>
        <v>0</v>
      </c>
      <c r="C337" s="159">
        <f t="shared" si="21"/>
        <v>0</v>
      </c>
      <c r="D337" s="17" t="s">
        <v>1043</v>
      </c>
      <c r="E337" s="17" t="s">
        <v>401</v>
      </c>
      <c r="F337" s="15">
        <f>'General Fund Disbursements'!F443</f>
        <v>0</v>
      </c>
      <c r="G337" s="198" t="str">
        <f t="shared" si="18"/>
        <v>2016/17</v>
      </c>
      <c r="H337" s="159">
        <f t="shared" si="19"/>
        <v>20162017</v>
      </c>
    </row>
    <row r="338" spans="1:9" ht="15" x14ac:dyDescent="0.25">
      <c r="A338" s="18" t="s">
        <v>21</v>
      </c>
      <c r="B338" s="159">
        <f t="shared" si="20"/>
        <v>0</v>
      </c>
      <c r="C338" s="159">
        <f t="shared" si="21"/>
        <v>0</v>
      </c>
      <c r="D338" s="17" t="s">
        <v>1044</v>
      </c>
      <c r="E338" s="17" t="s">
        <v>402</v>
      </c>
      <c r="F338" s="15">
        <f>'General Fund Disbursements'!F444</f>
        <v>0</v>
      </c>
      <c r="G338" s="198" t="str">
        <f t="shared" ref="G338:G441" si="22">$G$2</f>
        <v>2016/17</v>
      </c>
      <c r="H338" s="159">
        <f t="shared" ref="H338:H441" si="23">$H$2</f>
        <v>20162017</v>
      </c>
      <c r="I338" s="31"/>
    </row>
    <row r="339" spans="1:9" ht="15" x14ac:dyDescent="0.25">
      <c r="A339" s="18" t="s">
        <v>404</v>
      </c>
      <c r="B339" s="159">
        <f t="shared" si="20"/>
        <v>0</v>
      </c>
      <c r="C339" s="159">
        <f t="shared" si="21"/>
        <v>0</v>
      </c>
      <c r="D339" s="17" t="s">
        <v>1045</v>
      </c>
      <c r="E339" s="17" t="s">
        <v>403</v>
      </c>
      <c r="F339" s="15">
        <f>'General Fund Disbursements'!F446</f>
        <v>0</v>
      </c>
      <c r="G339" s="198" t="str">
        <f t="shared" si="22"/>
        <v>2016/17</v>
      </c>
      <c r="H339" s="159">
        <f t="shared" si="23"/>
        <v>20162017</v>
      </c>
      <c r="I339" s="36"/>
    </row>
    <row r="340" spans="1:9" ht="15" x14ac:dyDescent="0.25">
      <c r="A340" s="158" t="s">
        <v>47</v>
      </c>
      <c r="B340" s="159">
        <f t="shared" si="20"/>
        <v>0</v>
      </c>
      <c r="C340" s="159">
        <f t="shared" si="21"/>
        <v>0</v>
      </c>
      <c r="D340" s="17" t="s">
        <v>1046</v>
      </c>
      <c r="E340" s="17" t="s">
        <v>1482</v>
      </c>
      <c r="F340" s="15">
        <f>'General Fund Disbursements'!F451</f>
        <v>0</v>
      </c>
      <c r="G340" s="198" t="str">
        <f t="shared" si="22"/>
        <v>2016/17</v>
      </c>
      <c r="H340" s="159">
        <f t="shared" si="23"/>
        <v>20162017</v>
      </c>
      <c r="I340" s="31"/>
    </row>
    <row r="341" spans="1:9" ht="15" x14ac:dyDescent="0.25">
      <c r="A341" s="158" t="s">
        <v>89</v>
      </c>
      <c r="B341" s="159">
        <f t="shared" si="20"/>
        <v>0</v>
      </c>
      <c r="C341" s="159">
        <f t="shared" si="21"/>
        <v>0</v>
      </c>
      <c r="D341" s="17" t="s">
        <v>1349</v>
      </c>
      <c r="E341" s="17" t="s">
        <v>1483</v>
      </c>
      <c r="F341" s="15">
        <f>'General Fund Disbursements'!F452</f>
        <v>0</v>
      </c>
      <c r="G341" s="198" t="str">
        <f t="shared" si="22"/>
        <v>2016/17</v>
      </c>
      <c r="H341" s="159">
        <f t="shared" si="23"/>
        <v>20162017</v>
      </c>
      <c r="I341" s="31"/>
    </row>
    <row r="342" spans="1:9" ht="15" x14ac:dyDescent="0.25">
      <c r="A342" s="158" t="s">
        <v>18</v>
      </c>
      <c r="B342" s="159">
        <f t="shared" si="20"/>
        <v>0</v>
      </c>
      <c r="C342" s="159">
        <f t="shared" si="21"/>
        <v>0</v>
      </c>
      <c r="D342" s="17" t="s">
        <v>1047</v>
      </c>
      <c r="E342" s="17" t="s">
        <v>1484</v>
      </c>
      <c r="F342" s="15">
        <f>'General Fund Disbursements'!F453</f>
        <v>0</v>
      </c>
      <c r="G342" s="198" t="str">
        <f t="shared" si="22"/>
        <v>2016/17</v>
      </c>
      <c r="H342" s="159">
        <f t="shared" si="23"/>
        <v>20162017</v>
      </c>
      <c r="I342" s="31"/>
    </row>
    <row r="343" spans="1:9" ht="15" x14ac:dyDescent="0.25">
      <c r="A343" s="18" t="s">
        <v>76</v>
      </c>
      <c r="B343" s="159">
        <f t="shared" si="20"/>
        <v>0</v>
      </c>
      <c r="C343" s="159">
        <f t="shared" si="21"/>
        <v>0</v>
      </c>
      <c r="D343" s="17" t="s">
        <v>1048</v>
      </c>
      <c r="E343" s="17" t="s">
        <v>1485</v>
      </c>
      <c r="F343" s="15">
        <f>'General Fund Disbursements'!F454</f>
        <v>0</v>
      </c>
      <c r="G343" s="198" t="str">
        <f t="shared" si="22"/>
        <v>2016/17</v>
      </c>
      <c r="H343" s="159">
        <f t="shared" si="23"/>
        <v>20162017</v>
      </c>
      <c r="I343" s="31"/>
    </row>
    <row r="344" spans="1:9" ht="15" x14ac:dyDescent="0.25">
      <c r="A344" s="158" t="s">
        <v>19</v>
      </c>
      <c r="B344" s="159">
        <f t="shared" si="20"/>
        <v>0</v>
      </c>
      <c r="C344" s="159">
        <f t="shared" si="21"/>
        <v>0</v>
      </c>
      <c r="D344" s="17" t="s">
        <v>1049</v>
      </c>
      <c r="E344" s="17" t="s">
        <v>1486</v>
      </c>
      <c r="F344" s="15">
        <f>'General Fund Disbursements'!F455</f>
        <v>0</v>
      </c>
      <c r="G344" s="198" t="str">
        <f t="shared" si="22"/>
        <v>2016/17</v>
      </c>
      <c r="H344" s="159">
        <f t="shared" si="23"/>
        <v>20162017</v>
      </c>
      <c r="I344" s="31"/>
    </row>
    <row r="345" spans="1:9" ht="15" x14ac:dyDescent="0.25">
      <c r="A345" s="158" t="s">
        <v>70</v>
      </c>
      <c r="B345" s="159">
        <f t="shared" si="20"/>
        <v>0</v>
      </c>
      <c r="C345" s="159">
        <f t="shared" si="21"/>
        <v>0</v>
      </c>
      <c r="D345" s="17" t="s">
        <v>1050</v>
      </c>
      <c r="E345" s="17" t="s">
        <v>1487</v>
      </c>
      <c r="F345" s="15">
        <f>'General Fund Disbursements'!F456</f>
        <v>0</v>
      </c>
      <c r="G345" s="198" t="str">
        <f t="shared" si="22"/>
        <v>2016/17</v>
      </c>
      <c r="H345" s="159">
        <f t="shared" si="23"/>
        <v>20162017</v>
      </c>
      <c r="I345" s="31"/>
    </row>
    <row r="346" spans="1:9" ht="15" x14ac:dyDescent="0.25">
      <c r="A346" s="158" t="s">
        <v>20</v>
      </c>
      <c r="B346" s="159">
        <f t="shared" si="20"/>
        <v>0</v>
      </c>
      <c r="C346" s="159">
        <f t="shared" si="21"/>
        <v>0</v>
      </c>
      <c r="D346" s="17" t="s">
        <v>1051</v>
      </c>
      <c r="E346" s="17" t="s">
        <v>1488</v>
      </c>
      <c r="F346" s="15">
        <f>'General Fund Disbursements'!F457</f>
        <v>0</v>
      </c>
      <c r="G346" s="198" t="str">
        <f t="shared" si="22"/>
        <v>2016/17</v>
      </c>
      <c r="H346" s="159">
        <f t="shared" si="23"/>
        <v>20162017</v>
      </c>
      <c r="I346" s="31"/>
    </row>
    <row r="347" spans="1:9" ht="15" x14ac:dyDescent="0.25">
      <c r="A347" s="158" t="s">
        <v>1288</v>
      </c>
      <c r="B347" s="159">
        <f t="shared" si="20"/>
        <v>0</v>
      </c>
      <c r="C347" s="159">
        <f t="shared" si="21"/>
        <v>0</v>
      </c>
      <c r="D347" s="17" t="s">
        <v>1350</v>
      </c>
      <c r="E347" s="17" t="s">
        <v>1489</v>
      </c>
      <c r="F347" s="15">
        <f>'General Fund Disbursements'!F458</f>
        <v>0</v>
      </c>
      <c r="G347" s="198" t="str">
        <f t="shared" si="22"/>
        <v>2016/17</v>
      </c>
      <c r="H347" s="159">
        <f t="shared" si="23"/>
        <v>20162017</v>
      </c>
      <c r="I347" s="31"/>
    </row>
    <row r="348" spans="1:9" ht="15" x14ac:dyDescent="0.25">
      <c r="A348" s="158" t="s">
        <v>73</v>
      </c>
      <c r="B348" s="159">
        <f t="shared" si="20"/>
        <v>0</v>
      </c>
      <c r="C348" s="159">
        <f t="shared" si="21"/>
        <v>0</v>
      </c>
      <c r="D348" s="17" t="s">
        <v>1351</v>
      </c>
      <c r="E348" s="17" t="s">
        <v>1490</v>
      </c>
      <c r="F348" s="15">
        <f>'General Fund Disbursements'!F459</f>
        <v>0</v>
      </c>
      <c r="G348" s="198" t="str">
        <f t="shared" si="22"/>
        <v>2016/17</v>
      </c>
      <c r="H348" s="159">
        <f t="shared" si="23"/>
        <v>20162017</v>
      </c>
      <c r="I348" s="31"/>
    </row>
    <row r="349" spans="1:9" ht="15" x14ac:dyDescent="0.25">
      <c r="A349" s="158" t="s">
        <v>21</v>
      </c>
      <c r="B349" s="159">
        <f t="shared" si="20"/>
        <v>0</v>
      </c>
      <c r="C349" s="159">
        <f t="shared" si="21"/>
        <v>0</v>
      </c>
      <c r="D349" s="17" t="s">
        <v>1052</v>
      </c>
      <c r="E349" s="17" t="s">
        <v>1491</v>
      </c>
      <c r="F349" s="15">
        <f>'General Fund Disbursements'!F460</f>
        <v>0</v>
      </c>
      <c r="G349" s="198" t="str">
        <f t="shared" si="22"/>
        <v>2016/17</v>
      </c>
      <c r="H349" s="159">
        <f t="shared" si="23"/>
        <v>20162017</v>
      </c>
      <c r="I349" s="36"/>
    </row>
    <row r="350" spans="1:9" ht="15" x14ac:dyDescent="0.25">
      <c r="A350" s="158" t="s">
        <v>108</v>
      </c>
      <c r="B350" s="159">
        <f t="shared" si="20"/>
        <v>0</v>
      </c>
      <c r="C350" s="159">
        <f t="shared" si="21"/>
        <v>0</v>
      </c>
      <c r="D350" s="17" t="s">
        <v>1053</v>
      </c>
      <c r="E350" s="17" t="s">
        <v>1492</v>
      </c>
      <c r="F350" s="15">
        <f>'General Fund Disbursements'!F462</f>
        <v>0</v>
      </c>
      <c r="G350" s="198" t="str">
        <f t="shared" si="22"/>
        <v>2016/17</v>
      </c>
      <c r="H350" s="159">
        <f t="shared" si="23"/>
        <v>20162017</v>
      </c>
      <c r="I350" s="31"/>
    </row>
    <row r="351" spans="1:9" ht="15" x14ac:dyDescent="0.25">
      <c r="A351" s="18" t="s">
        <v>47</v>
      </c>
      <c r="B351" s="159">
        <f t="shared" si="20"/>
        <v>0</v>
      </c>
      <c r="C351" s="159">
        <f t="shared" si="21"/>
        <v>0</v>
      </c>
      <c r="D351" s="17" t="s">
        <v>1054</v>
      </c>
      <c r="E351" s="17" t="s">
        <v>405</v>
      </c>
      <c r="F351" s="15">
        <f>'General Fund Disbursements'!F468</f>
        <v>0</v>
      </c>
      <c r="G351" s="198" t="str">
        <f t="shared" si="22"/>
        <v>2016/17</v>
      </c>
      <c r="H351" s="159">
        <f t="shared" si="23"/>
        <v>20162017</v>
      </c>
      <c r="I351" s="31"/>
    </row>
    <row r="352" spans="1:9" ht="15" x14ac:dyDescent="0.25">
      <c r="A352" s="16" t="s">
        <v>89</v>
      </c>
      <c r="B352" s="159">
        <f t="shared" si="20"/>
        <v>0</v>
      </c>
      <c r="C352" s="159">
        <f t="shared" si="21"/>
        <v>0</v>
      </c>
      <c r="D352" s="17" t="s">
        <v>1352</v>
      </c>
      <c r="E352" s="17" t="s">
        <v>406</v>
      </c>
      <c r="F352" s="15">
        <f>'General Fund Disbursements'!F469</f>
        <v>0</v>
      </c>
      <c r="G352" s="198" t="str">
        <f t="shared" si="22"/>
        <v>2016/17</v>
      </c>
      <c r="H352" s="159">
        <f t="shared" si="23"/>
        <v>20162017</v>
      </c>
      <c r="I352" s="31"/>
    </row>
    <row r="353" spans="1:9" ht="15" x14ac:dyDescent="0.25">
      <c r="A353" s="18" t="s">
        <v>18</v>
      </c>
      <c r="B353" s="159">
        <f t="shared" si="20"/>
        <v>0</v>
      </c>
      <c r="C353" s="159">
        <f t="shared" si="21"/>
        <v>0</v>
      </c>
      <c r="D353" s="17" t="s">
        <v>1055</v>
      </c>
      <c r="E353" s="17" t="s">
        <v>407</v>
      </c>
      <c r="F353" s="15">
        <f>'General Fund Disbursements'!F470</f>
        <v>0</v>
      </c>
      <c r="G353" s="198" t="str">
        <f t="shared" si="22"/>
        <v>2016/17</v>
      </c>
      <c r="H353" s="159">
        <f t="shared" si="23"/>
        <v>20162017</v>
      </c>
      <c r="I353" s="31"/>
    </row>
    <row r="354" spans="1:9" ht="15" x14ac:dyDescent="0.25">
      <c r="A354" s="18" t="s">
        <v>76</v>
      </c>
      <c r="B354" s="159">
        <f t="shared" si="20"/>
        <v>0</v>
      </c>
      <c r="C354" s="159">
        <f t="shared" si="21"/>
        <v>0</v>
      </c>
      <c r="D354" s="17" t="s">
        <v>1056</v>
      </c>
      <c r="E354" s="17" t="s">
        <v>1481</v>
      </c>
      <c r="F354" s="15">
        <f>'General Fund Disbursements'!F471</f>
        <v>0</v>
      </c>
      <c r="G354" s="198" t="str">
        <f t="shared" si="22"/>
        <v>2016/17</v>
      </c>
      <c r="H354" s="159">
        <f t="shared" si="23"/>
        <v>20162017</v>
      </c>
      <c r="I354" s="31"/>
    </row>
    <row r="355" spans="1:9" ht="15" x14ac:dyDescent="0.25">
      <c r="A355" s="18" t="s">
        <v>19</v>
      </c>
      <c r="B355" s="159">
        <f t="shared" si="20"/>
        <v>0</v>
      </c>
      <c r="C355" s="159">
        <f t="shared" si="21"/>
        <v>0</v>
      </c>
      <c r="D355" s="17" t="s">
        <v>1057</v>
      </c>
      <c r="E355" s="17" t="s">
        <v>408</v>
      </c>
      <c r="F355" s="15">
        <f>'General Fund Disbursements'!F472</f>
        <v>0</v>
      </c>
      <c r="G355" s="198" t="str">
        <f t="shared" si="22"/>
        <v>2016/17</v>
      </c>
      <c r="H355" s="159">
        <f t="shared" si="23"/>
        <v>20162017</v>
      </c>
      <c r="I355" s="31"/>
    </row>
    <row r="356" spans="1:9" ht="15" x14ac:dyDescent="0.25">
      <c r="A356" s="18" t="s">
        <v>270</v>
      </c>
      <c r="B356" s="159">
        <f t="shared" si="20"/>
        <v>0</v>
      </c>
      <c r="C356" s="159">
        <f t="shared" si="21"/>
        <v>0</v>
      </c>
      <c r="D356" s="17" t="s">
        <v>1058</v>
      </c>
      <c r="E356" s="17" t="s">
        <v>409</v>
      </c>
      <c r="F356" s="15">
        <f>'General Fund Disbursements'!F473</f>
        <v>0</v>
      </c>
      <c r="G356" s="198" t="str">
        <f t="shared" si="22"/>
        <v>2016/17</v>
      </c>
      <c r="H356" s="159">
        <f t="shared" si="23"/>
        <v>20162017</v>
      </c>
      <c r="I356" s="31"/>
    </row>
    <row r="357" spans="1:9" ht="15" x14ac:dyDescent="0.25">
      <c r="A357" s="18" t="s">
        <v>20</v>
      </c>
      <c r="B357" s="159">
        <f t="shared" si="20"/>
        <v>0</v>
      </c>
      <c r="C357" s="159">
        <f t="shared" si="21"/>
        <v>0</v>
      </c>
      <c r="D357" s="17" t="s">
        <v>1059</v>
      </c>
      <c r="E357" s="17" t="s">
        <v>410</v>
      </c>
      <c r="F357" s="15">
        <f>'General Fund Disbursements'!F474</f>
        <v>0</v>
      </c>
      <c r="G357" s="198" t="str">
        <f t="shared" si="22"/>
        <v>2016/17</v>
      </c>
      <c r="H357" s="159">
        <f t="shared" si="23"/>
        <v>20162017</v>
      </c>
      <c r="I357" s="31"/>
    </row>
    <row r="358" spans="1:9" ht="15" x14ac:dyDescent="0.25">
      <c r="A358" s="18" t="s">
        <v>1288</v>
      </c>
      <c r="B358" s="159">
        <f t="shared" si="20"/>
        <v>0</v>
      </c>
      <c r="C358" s="159">
        <f t="shared" si="21"/>
        <v>0</v>
      </c>
      <c r="D358" s="17" t="s">
        <v>1060</v>
      </c>
      <c r="E358" s="17" t="s">
        <v>1299</v>
      </c>
      <c r="F358" s="15">
        <f>'General Fund Disbursements'!F475</f>
        <v>0</v>
      </c>
      <c r="G358" s="198" t="str">
        <f t="shared" si="22"/>
        <v>2016/17</v>
      </c>
      <c r="H358" s="159">
        <f t="shared" si="23"/>
        <v>20162017</v>
      </c>
      <c r="I358" s="31"/>
    </row>
    <row r="359" spans="1:9" ht="15" x14ac:dyDescent="0.25">
      <c r="A359" s="18" t="s">
        <v>73</v>
      </c>
      <c r="B359" s="159">
        <f t="shared" si="20"/>
        <v>0</v>
      </c>
      <c r="C359" s="159">
        <f t="shared" si="21"/>
        <v>0</v>
      </c>
      <c r="D359" s="17" t="s">
        <v>1061</v>
      </c>
      <c r="E359" s="17" t="s">
        <v>411</v>
      </c>
      <c r="F359" s="15">
        <f>'General Fund Disbursements'!F476</f>
        <v>0</v>
      </c>
      <c r="G359" s="198" t="str">
        <f t="shared" si="22"/>
        <v>2016/17</v>
      </c>
      <c r="H359" s="159">
        <f t="shared" si="23"/>
        <v>20162017</v>
      </c>
      <c r="I359" s="36"/>
    </row>
    <row r="360" spans="1:9" ht="15" x14ac:dyDescent="0.25">
      <c r="A360" s="18" t="s">
        <v>21</v>
      </c>
      <c r="B360" s="159">
        <f t="shared" si="20"/>
        <v>0</v>
      </c>
      <c r="C360" s="159">
        <f t="shared" si="21"/>
        <v>0</v>
      </c>
      <c r="D360" s="17" t="s">
        <v>1062</v>
      </c>
      <c r="E360" s="17" t="s">
        <v>412</v>
      </c>
      <c r="F360" s="15">
        <f>'General Fund Disbursements'!F477</f>
        <v>0</v>
      </c>
      <c r="G360" s="198" t="str">
        <f t="shared" si="22"/>
        <v>2016/17</v>
      </c>
      <c r="H360" s="159">
        <f t="shared" si="23"/>
        <v>20162017</v>
      </c>
      <c r="I360" s="31"/>
    </row>
    <row r="361" spans="1:9" ht="15" x14ac:dyDescent="0.25">
      <c r="A361" s="18" t="s">
        <v>414</v>
      </c>
      <c r="B361" s="159">
        <f t="shared" si="20"/>
        <v>0</v>
      </c>
      <c r="C361" s="159">
        <f t="shared" si="21"/>
        <v>0</v>
      </c>
      <c r="D361" s="17" t="s">
        <v>1063</v>
      </c>
      <c r="E361" s="17" t="s">
        <v>413</v>
      </c>
      <c r="F361" s="15">
        <f>'General Fund Disbursements'!F479</f>
        <v>0</v>
      </c>
      <c r="G361" s="198" t="str">
        <f t="shared" si="22"/>
        <v>2016/17</v>
      </c>
      <c r="H361" s="159">
        <f t="shared" si="23"/>
        <v>20162017</v>
      </c>
      <c r="I361" s="31"/>
    </row>
    <row r="362" spans="1:9" ht="15" x14ac:dyDescent="0.25">
      <c r="A362" s="117" t="s">
        <v>47</v>
      </c>
      <c r="B362" s="159">
        <f t="shared" si="20"/>
        <v>0</v>
      </c>
      <c r="C362" s="159">
        <f t="shared" si="21"/>
        <v>0</v>
      </c>
      <c r="D362" s="17" t="s">
        <v>1353</v>
      </c>
      <c r="E362" s="17" t="s">
        <v>1656</v>
      </c>
      <c r="F362" s="15">
        <f>'General Fund Disbursements'!F486</f>
        <v>0</v>
      </c>
      <c r="G362" s="198" t="str">
        <f t="shared" si="22"/>
        <v>2016/17</v>
      </c>
      <c r="H362" s="159">
        <f t="shared" si="23"/>
        <v>20162017</v>
      </c>
      <c r="I362" s="31"/>
    </row>
    <row r="363" spans="1:9" ht="15" x14ac:dyDescent="0.25">
      <c r="A363" s="118" t="s">
        <v>89</v>
      </c>
      <c r="B363" s="159">
        <f t="shared" si="20"/>
        <v>0</v>
      </c>
      <c r="C363" s="159">
        <f t="shared" si="21"/>
        <v>0</v>
      </c>
      <c r="D363" s="17" t="s">
        <v>1064</v>
      </c>
      <c r="E363" s="17" t="s">
        <v>1680</v>
      </c>
      <c r="F363" s="15">
        <f>'General Fund Disbursements'!F487</f>
        <v>0</v>
      </c>
      <c r="G363" s="198" t="str">
        <f t="shared" si="22"/>
        <v>2016/17</v>
      </c>
      <c r="H363" s="159">
        <f t="shared" si="23"/>
        <v>20162017</v>
      </c>
      <c r="I363" s="31"/>
    </row>
    <row r="364" spans="1:9" ht="15" x14ac:dyDescent="0.25">
      <c r="A364" s="117" t="s">
        <v>18</v>
      </c>
      <c r="B364" s="159">
        <f t="shared" si="20"/>
        <v>0</v>
      </c>
      <c r="C364" s="159">
        <f t="shared" si="21"/>
        <v>0</v>
      </c>
      <c r="D364" s="17" t="s">
        <v>1065</v>
      </c>
      <c r="E364" s="17" t="s">
        <v>1681</v>
      </c>
      <c r="F364" s="15">
        <f>'General Fund Disbursements'!F488</f>
        <v>0</v>
      </c>
      <c r="G364" s="198" t="str">
        <f t="shared" si="22"/>
        <v>2016/17</v>
      </c>
      <c r="H364" s="159">
        <f t="shared" si="23"/>
        <v>20162017</v>
      </c>
      <c r="I364" s="31"/>
    </row>
    <row r="365" spans="1:9" ht="15" x14ac:dyDescent="0.25">
      <c r="A365" s="117" t="s">
        <v>76</v>
      </c>
      <c r="B365" s="159">
        <f t="shared" si="20"/>
        <v>0</v>
      </c>
      <c r="C365" s="159">
        <f t="shared" si="21"/>
        <v>0</v>
      </c>
      <c r="D365" s="17" t="s">
        <v>1066</v>
      </c>
      <c r="E365" s="17" t="s">
        <v>1682</v>
      </c>
      <c r="F365" s="15">
        <f>'General Fund Disbursements'!F489</f>
        <v>0</v>
      </c>
      <c r="G365" s="198" t="str">
        <f t="shared" si="22"/>
        <v>2016/17</v>
      </c>
      <c r="H365" s="159">
        <f t="shared" si="23"/>
        <v>20162017</v>
      </c>
      <c r="I365" s="31"/>
    </row>
    <row r="366" spans="1:9" ht="15" x14ac:dyDescent="0.25">
      <c r="A366" s="117" t="s">
        <v>19</v>
      </c>
      <c r="B366" s="159">
        <f t="shared" si="20"/>
        <v>0</v>
      </c>
      <c r="C366" s="159">
        <f t="shared" si="21"/>
        <v>0</v>
      </c>
      <c r="D366" s="17" t="s">
        <v>1067</v>
      </c>
      <c r="E366" s="17" t="s">
        <v>1683</v>
      </c>
      <c r="F366" s="15">
        <f>'General Fund Disbursements'!F490</f>
        <v>0</v>
      </c>
      <c r="G366" s="198" t="str">
        <f t="shared" si="22"/>
        <v>2016/17</v>
      </c>
      <c r="H366" s="159">
        <f t="shared" si="23"/>
        <v>20162017</v>
      </c>
      <c r="I366" s="31"/>
    </row>
    <row r="367" spans="1:9" ht="15" x14ac:dyDescent="0.25">
      <c r="A367" s="117" t="s">
        <v>70</v>
      </c>
      <c r="B367" s="159">
        <f t="shared" si="20"/>
        <v>0</v>
      </c>
      <c r="C367" s="159">
        <f t="shared" si="21"/>
        <v>0</v>
      </c>
      <c r="D367" s="17" t="s">
        <v>1068</v>
      </c>
      <c r="E367" s="17" t="s">
        <v>1684</v>
      </c>
      <c r="F367" s="15">
        <f>'General Fund Disbursements'!F491</f>
        <v>0</v>
      </c>
      <c r="G367" s="198" t="str">
        <f t="shared" si="22"/>
        <v>2016/17</v>
      </c>
      <c r="H367" s="159">
        <f t="shared" si="23"/>
        <v>20162017</v>
      </c>
      <c r="I367" s="31"/>
    </row>
    <row r="368" spans="1:9" ht="15" x14ac:dyDescent="0.25">
      <c r="A368" s="117" t="s">
        <v>20</v>
      </c>
      <c r="B368" s="159">
        <f t="shared" si="20"/>
        <v>0</v>
      </c>
      <c r="C368" s="159">
        <f t="shared" si="21"/>
        <v>0</v>
      </c>
      <c r="D368" s="17" t="s">
        <v>1069</v>
      </c>
      <c r="E368" s="17" t="s">
        <v>1685</v>
      </c>
      <c r="F368" s="15">
        <f>'General Fund Disbursements'!F492</f>
        <v>0</v>
      </c>
      <c r="G368" s="198" t="str">
        <f t="shared" si="22"/>
        <v>2016/17</v>
      </c>
      <c r="H368" s="159">
        <f t="shared" si="23"/>
        <v>20162017</v>
      </c>
      <c r="I368" s="31"/>
    </row>
    <row r="369" spans="1:9" ht="15" x14ac:dyDescent="0.25">
      <c r="A369" s="117" t="s">
        <v>73</v>
      </c>
      <c r="B369" s="159">
        <f t="shared" si="20"/>
        <v>0</v>
      </c>
      <c r="C369" s="159">
        <f t="shared" si="21"/>
        <v>0</v>
      </c>
      <c r="D369" s="17" t="s">
        <v>1070</v>
      </c>
      <c r="E369" s="17" t="s">
        <v>1686</v>
      </c>
      <c r="F369" s="15">
        <f>'General Fund Disbursements'!F493</f>
        <v>0</v>
      </c>
      <c r="G369" s="198" t="str">
        <f t="shared" si="22"/>
        <v>2016/17</v>
      </c>
      <c r="H369" s="159">
        <f t="shared" si="23"/>
        <v>20162017</v>
      </c>
      <c r="I369" s="31"/>
    </row>
    <row r="370" spans="1:9" ht="15" x14ac:dyDescent="0.25">
      <c r="A370" s="117" t="s">
        <v>21</v>
      </c>
      <c r="B370" s="159">
        <f t="shared" si="20"/>
        <v>0</v>
      </c>
      <c r="C370" s="159">
        <f t="shared" si="21"/>
        <v>0</v>
      </c>
      <c r="D370" s="17" t="s">
        <v>1071</v>
      </c>
      <c r="E370" s="17" t="s">
        <v>1687</v>
      </c>
      <c r="F370" s="15">
        <f>'General Fund Disbursements'!F494</f>
        <v>0</v>
      </c>
      <c r="G370" s="198" t="str">
        <f t="shared" si="22"/>
        <v>2016/17</v>
      </c>
      <c r="H370" s="159">
        <f t="shared" si="23"/>
        <v>20162017</v>
      </c>
      <c r="I370" s="36"/>
    </row>
    <row r="371" spans="1:9" ht="15" x14ac:dyDescent="0.25">
      <c r="A371" s="117" t="s">
        <v>295</v>
      </c>
      <c r="B371" s="159">
        <f t="shared" si="20"/>
        <v>0</v>
      </c>
      <c r="C371" s="159">
        <f t="shared" si="21"/>
        <v>0</v>
      </c>
      <c r="D371" s="17" t="s">
        <v>1072</v>
      </c>
      <c r="E371" s="17" t="s">
        <v>1652</v>
      </c>
      <c r="F371" s="15">
        <f>'General Fund Disbursements'!F496</f>
        <v>0</v>
      </c>
      <c r="G371" s="198" t="str">
        <f t="shared" si="22"/>
        <v>2016/17</v>
      </c>
      <c r="H371" s="159">
        <f t="shared" si="23"/>
        <v>20162017</v>
      </c>
      <c r="I371" s="31"/>
    </row>
    <row r="372" spans="1:9" ht="15" x14ac:dyDescent="0.25">
      <c r="A372" s="18" t="s">
        <v>47</v>
      </c>
      <c r="B372" s="159">
        <f t="shared" si="20"/>
        <v>0</v>
      </c>
      <c r="C372" s="159">
        <f t="shared" si="21"/>
        <v>0</v>
      </c>
      <c r="D372" s="17" t="s">
        <v>1354</v>
      </c>
      <c r="E372" s="17" t="s">
        <v>1655</v>
      </c>
      <c r="F372" s="15">
        <f>'General Fund Disbursements'!F501</f>
        <v>0</v>
      </c>
      <c r="G372" s="198" t="str">
        <f t="shared" si="22"/>
        <v>2016/17</v>
      </c>
      <c r="H372" s="159">
        <f t="shared" si="23"/>
        <v>20162017</v>
      </c>
      <c r="I372" s="31"/>
    </row>
    <row r="373" spans="1:9" ht="15" x14ac:dyDescent="0.25">
      <c r="A373" s="18" t="s">
        <v>89</v>
      </c>
      <c r="B373" s="159">
        <f t="shared" si="20"/>
        <v>0</v>
      </c>
      <c r="C373" s="159">
        <f t="shared" si="21"/>
        <v>0</v>
      </c>
      <c r="D373" s="17" t="s">
        <v>1073</v>
      </c>
      <c r="E373" s="17" t="s">
        <v>1688</v>
      </c>
      <c r="F373" s="15">
        <f>'General Fund Disbursements'!F502</f>
        <v>0</v>
      </c>
      <c r="G373" s="198" t="str">
        <f t="shared" si="22"/>
        <v>2016/17</v>
      </c>
      <c r="H373" s="159">
        <f t="shared" si="23"/>
        <v>20162017</v>
      </c>
      <c r="I373" s="31"/>
    </row>
    <row r="374" spans="1:9" ht="15" x14ac:dyDescent="0.25">
      <c r="A374" s="18" t="s">
        <v>18</v>
      </c>
      <c r="B374" s="159">
        <f t="shared" si="20"/>
        <v>0</v>
      </c>
      <c r="C374" s="159">
        <f t="shared" si="21"/>
        <v>0</v>
      </c>
      <c r="D374" s="17" t="s">
        <v>1074</v>
      </c>
      <c r="E374" s="17" t="s">
        <v>1689</v>
      </c>
      <c r="F374" s="15">
        <f>'General Fund Disbursements'!F503</f>
        <v>0</v>
      </c>
      <c r="G374" s="198" t="str">
        <f t="shared" si="22"/>
        <v>2016/17</v>
      </c>
      <c r="H374" s="159">
        <f t="shared" si="23"/>
        <v>20162017</v>
      </c>
      <c r="I374" s="31"/>
    </row>
    <row r="375" spans="1:9" ht="15" x14ac:dyDescent="0.25">
      <c r="A375" s="18" t="s">
        <v>76</v>
      </c>
      <c r="B375" s="159">
        <f t="shared" si="20"/>
        <v>0</v>
      </c>
      <c r="C375" s="159">
        <f t="shared" si="21"/>
        <v>0</v>
      </c>
      <c r="D375" s="17" t="s">
        <v>1075</v>
      </c>
      <c r="E375" s="17" t="s">
        <v>1690</v>
      </c>
      <c r="F375" s="15">
        <f>'General Fund Disbursements'!F504</f>
        <v>0</v>
      </c>
      <c r="G375" s="198" t="str">
        <f t="shared" si="22"/>
        <v>2016/17</v>
      </c>
      <c r="H375" s="159">
        <f t="shared" si="23"/>
        <v>20162017</v>
      </c>
      <c r="I375" s="31"/>
    </row>
    <row r="376" spans="1:9" ht="15" x14ac:dyDescent="0.25">
      <c r="A376" s="18" t="s">
        <v>19</v>
      </c>
      <c r="B376" s="159">
        <f t="shared" si="20"/>
        <v>0</v>
      </c>
      <c r="C376" s="159">
        <f t="shared" si="21"/>
        <v>0</v>
      </c>
      <c r="D376" s="17" t="s">
        <v>1076</v>
      </c>
      <c r="E376" s="17" t="s">
        <v>1691</v>
      </c>
      <c r="F376" s="15">
        <f>'General Fund Disbursements'!F505</f>
        <v>0</v>
      </c>
      <c r="G376" s="198" t="str">
        <f t="shared" si="22"/>
        <v>2016/17</v>
      </c>
      <c r="H376" s="159">
        <f t="shared" si="23"/>
        <v>20162017</v>
      </c>
      <c r="I376" s="31"/>
    </row>
    <row r="377" spans="1:9" ht="15" x14ac:dyDescent="0.25">
      <c r="A377" s="18" t="s">
        <v>70</v>
      </c>
      <c r="B377" s="159">
        <f t="shared" si="20"/>
        <v>0</v>
      </c>
      <c r="C377" s="159">
        <f t="shared" si="21"/>
        <v>0</v>
      </c>
      <c r="D377" s="17" t="s">
        <v>1077</v>
      </c>
      <c r="E377" s="17" t="s">
        <v>1692</v>
      </c>
      <c r="F377" s="15">
        <f>'General Fund Disbursements'!F506</f>
        <v>0</v>
      </c>
      <c r="G377" s="198" t="str">
        <f t="shared" si="22"/>
        <v>2016/17</v>
      </c>
      <c r="H377" s="159">
        <f t="shared" si="23"/>
        <v>20162017</v>
      </c>
      <c r="I377" s="31"/>
    </row>
    <row r="378" spans="1:9" ht="15" x14ac:dyDescent="0.25">
      <c r="A378" s="18" t="s">
        <v>20</v>
      </c>
      <c r="B378" s="159">
        <f t="shared" si="20"/>
        <v>0</v>
      </c>
      <c r="C378" s="159">
        <f t="shared" si="21"/>
        <v>0</v>
      </c>
      <c r="D378" s="17" t="s">
        <v>1078</v>
      </c>
      <c r="E378" s="17" t="s">
        <v>1693</v>
      </c>
      <c r="F378" s="15">
        <f>'General Fund Disbursements'!F507</f>
        <v>0</v>
      </c>
      <c r="G378" s="198" t="str">
        <f t="shared" si="22"/>
        <v>2016/17</v>
      </c>
      <c r="H378" s="159">
        <f t="shared" si="23"/>
        <v>20162017</v>
      </c>
    </row>
    <row r="379" spans="1:9" ht="15" x14ac:dyDescent="0.25">
      <c r="A379" s="18" t="s">
        <v>73</v>
      </c>
      <c r="B379" s="159">
        <f t="shared" si="20"/>
        <v>0</v>
      </c>
      <c r="C379" s="159">
        <f t="shared" si="21"/>
        <v>0</v>
      </c>
      <c r="D379" s="17" t="s">
        <v>1079</v>
      </c>
      <c r="E379" s="17" t="s">
        <v>1694</v>
      </c>
      <c r="F379" s="15">
        <f>'General Fund Disbursements'!F508</f>
        <v>0</v>
      </c>
      <c r="G379" s="198" t="str">
        <f t="shared" si="22"/>
        <v>2016/17</v>
      </c>
      <c r="H379" s="159">
        <f t="shared" si="23"/>
        <v>20162017</v>
      </c>
    </row>
    <row r="380" spans="1:9" ht="15" x14ac:dyDescent="0.25">
      <c r="A380" s="18" t="s">
        <v>21</v>
      </c>
      <c r="B380" s="159">
        <f t="shared" si="20"/>
        <v>0</v>
      </c>
      <c r="C380" s="159">
        <f t="shared" si="21"/>
        <v>0</v>
      </c>
      <c r="D380" s="17" t="s">
        <v>1080</v>
      </c>
      <c r="E380" s="17" t="s">
        <v>1695</v>
      </c>
      <c r="F380" s="15">
        <f>'General Fund Disbursements'!F509</f>
        <v>0</v>
      </c>
      <c r="G380" s="198" t="str">
        <f t="shared" si="22"/>
        <v>2016/17</v>
      </c>
      <c r="H380" s="159">
        <f t="shared" si="23"/>
        <v>20162017</v>
      </c>
    </row>
    <row r="381" spans="1:9" ht="15" x14ac:dyDescent="0.25">
      <c r="A381" s="18" t="s">
        <v>1653</v>
      </c>
      <c r="B381" s="159">
        <f t="shared" si="20"/>
        <v>0</v>
      </c>
      <c r="C381" s="159">
        <f t="shared" si="21"/>
        <v>0</v>
      </c>
      <c r="D381" s="17" t="s">
        <v>1081</v>
      </c>
      <c r="E381" s="17" t="s">
        <v>1654</v>
      </c>
      <c r="F381" s="15">
        <f>'General Fund Disbursements'!F511</f>
        <v>0</v>
      </c>
      <c r="G381" s="198" t="str">
        <f t="shared" si="22"/>
        <v>2016/17</v>
      </c>
      <c r="H381" s="159">
        <f t="shared" si="23"/>
        <v>20162017</v>
      </c>
    </row>
    <row r="382" spans="1:9" ht="15" x14ac:dyDescent="0.25">
      <c r="A382" s="18" t="s">
        <v>47</v>
      </c>
      <c r="B382" s="159">
        <f t="shared" si="20"/>
        <v>0</v>
      </c>
      <c r="C382" s="159">
        <f t="shared" si="21"/>
        <v>0</v>
      </c>
      <c r="D382" s="17" t="s">
        <v>1355</v>
      </c>
      <c r="E382" s="17" t="s">
        <v>1658</v>
      </c>
      <c r="F382" s="15">
        <f>'General Fund Disbursements'!F516</f>
        <v>0</v>
      </c>
      <c r="G382" s="198" t="str">
        <f t="shared" si="22"/>
        <v>2016/17</v>
      </c>
      <c r="H382" s="159">
        <f t="shared" si="23"/>
        <v>20162017</v>
      </c>
    </row>
    <row r="383" spans="1:9" ht="15" x14ac:dyDescent="0.25">
      <c r="A383" s="18" t="s">
        <v>89</v>
      </c>
      <c r="B383" s="159">
        <f t="shared" si="20"/>
        <v>0</v>
      </c>
      <c r="C383" s="159">
        <f t="shared" si="21"/>
        <v>0</v>
      </c>
      <c r="D383" s="17" t="s">
        <v>1082</v>
      </c>
      <c r="E383" s="17" t="s">
        <v>1696</v>
      </c>
      <c r="F383" s="15">
        <f>'General Fund Disbursements'!F517</f>
        <v>0</v>
      </c>
      <c r="G383" s="198" t="str">
        <f t="shared" si="22"/>
        <v>2016/17</v>
      </c>
      <c r="H383" s="159">
        <f t="shared" si="23"/>
        <v>20162017</v>
      </c>
    </row>
    <row r="384" spans="1:9" ht="15" x14ac:dyDescent="0.25">
      <c r="A384" s="18" t="s">
        <v>18</v>
      </c>
      <c r="B384" s="159">
        <f t="shared" si="20"/>
        <v>0</v>
      </c>
      <c r="C384" s="159">
        <f t="shared" si="21"/>
        <v>0</v>
      </c>
      <c r="D384" s="17" t="s">
        <v>1083</v>
      </c>
      <c r="E384" s="17" t="s">
        <v>1697</v>
      </c>
      <c r="F384" s="15">
        <f>'General Fund Disbursements'!F518</f>
        <v>0</v>
      </c>
      <c r="G384" s="198" t="str">
        <f t="shared" si="22"/>
        <v>2016/17</v>
      </c>
      <c r="H384" s="159">
        <f t="shared" si="23"/>
        <v>20162017</v>
      </c>
    </row>
    <row r="385" spans="1:8" ht="15" x14ac:dyDescent="0.25">
      <c r="A385" s="18" t="s">
        <v>76</v>
      </c>
      <c r="B385" s="159">
        <f t="shared" si="20"/>
        <v>0</v>
      </c>
      <c r="C385" s="159">
        <f t="shared" si="21"/>
        <v>0</v>
      </c>
      <c r="D385" s="17" t="s">
        <v>1084</v>
      </c>
      <c r="E385" s="17" t="s">
        <v>1698</v>
      </c>
      <c r="F385" s="15">
        <f>'General Fund Disbursements'!F519</f>
        <v>0</v>
      </c>
      <c r="G385" s="198" t="str">
        <f t="shared" si="22"/>
        <v>2016/17</v>
      </c>
      <c r="H385" s="159">
        <f t="shared" si="23"/>
        <v>20162017</v>
      </c>
    </row>
    <row r="386" spans="1:8" ht="15" x14ac:dyDescent="0.25">
      <c r="A386" s="18" t="s">
        <v>19</v>
      </c>
      <c r="B386" s="159">
        <f t="shared" si="20"/>
        <v>0</v>
      </c>
      <c r="C386" s="159">
        <f t="shared" si="21"/>
        <v>0</v>
      </c>
      <c r="D386" s="17" t="s">
        <v>1085</v>
      </c>
      <c r="E386" s="17" t="s">
        <v>1699</v>
      </c>
      <c r="F386" s="15">
        <f>'General Fund Disbursements'!F520</f>
        <v>0</v>
      </c>
      <c r="G386" s="198" t="str">
        <f t="shared" si="22"/>
        <v>2016/17</v>
      </c>
      <c r="H386" s="159">
        <f t="shared" si="23"/>
        <v>20162017</v>
      </c>
    </row>
    <row r="387" spans="1:8" ht="15" x14ac:dyDescent="0.25">
      <c r="A387" s="18" t="s">
        <v>70</v>
      </c>
      <c r="B387" s="159">
        <f t="shared" si="20"/>
        <v>0</v>
      </c>
      <c r="C387" s="159">
        <f t="shared" si="21"/>
        <v>0</v>
      </c>
      <c r="D387" s="17" t="s">
        <v>1086</v>
      </c>
      <c r="E387" s="17" t="s">
        <v>1700</v>
      </c>
      <c r="F387" s="15">
        <f>'General Fund Disbursements'!F521</f>
        <v>0</v>
      </c>
      <c r="G387" s="198" t="str">
        <f t="shared" si="22"/>
        <v>2016/17</v>
      </c>
      <c r="H387" s="159">
        <f t="shared" si="23"/>
        <v>20162017</v>
      </c>
    </row>
    <row r="388" spans="1:8" ht="15" x14ac:dyDescent="0.25">
      <c r="A388" s="18" t="s">
        <v>20</v>
      </c>
      <c r="B388" s="159">
        <f t="shared" ref="B388:B451" si="24">B387</f>
        <v>0</v>
      </c>
      <c r="C388" s="159">
        <f t="shared" ref="C388:C451" si="25">C387</f>
        <v>0</v>
      </c>
      <c r="D388" s="17" t="s">
        <v>1087</v>
      </c>
      <c r="E388" s="17" t="s">
        <v>1701</v>
      </c>
      <c r="F388" s="15">
        <f>'General Fund Disbursements'!F522</f>
        <v>0</v>
      </c>
      <c r="G388" s="198" t="str">
        <f t="shared" si="22"/>
        <v>2016/17</v>
      </c>
      <c r="H388" s="159">
        <f t="shared" si="23"/>
        <v>20162017</v>
      </c>
    </row>
    <row r="389" spans="1:8" ht="15" x14ac:dyDescent="0.25">
      <c r="A389" s="18" t="s">
        <v>1288</v>
      </c>
      <c r="B389" s="159">
        <f t="shared" si="24"/>
        <v>0</v>
      </c>
      <c r="C389" s="159">
        <f t="shared" si="25"/>
        <v>0</v>
      </c>
      <c r="D389" s="17" t="s">
        <v>1356</v>
      </c>
      <c r="E389" s="17" t="s">
        <v>1702</v>
      </c>
      <c r="F389" s="15">
        <f>'General Fund Disbursements'!F523</f>
        <v>0</v>
      </c>
      <c r="G389" s="198" t="str">
        <f t="shared" si="22"/>
        <v>2016/17</v>
      </c>
      <c r="H389" s="159">
        <f t="shared" si="23"/>
        <v>20162017</v>
      </c>
    </row>
    <row r="390" spans="1:8" ht="15" x14ac:dyDescent="0.25">
      <c r="A390" s="18" t="s">
        <v>73</v>
      </c>
      <c r="B390" s="159">
        <f t="shared" si="24"/>
        <v>0</v>
      </c>
      <c r="C390" s="159">
        <f t="shared" si="25"/>
        <v>0</v>
      </c>
      <c r="D390" s="17" t="s">
        <v>1357</v>
      </c>
      <c r="E390" s="17" t="s">
        <v>1703</v>
      </c>
      <c r="F390" s="15">
        <f>'General Fund Disbursements'!F524</f>
        <v>0</v>
      </c>
      <c r="G390" s="198" t="str">
        <f t="shared" si="22"/>
        <v>2016/17</v>
      </c>
      <c r="H390" s="159">
        <f t="shared" si="23"/>
        <v>20162017</v>
      </c>
    </row>
    <row r="391" spans="1:8" ht="15" x14ac:dyDescent="0.25">
      <c r="A391" s="18" t="s">
        <v>21</v>
      </c>
      <c r="B391" s="159">
        <f t="shared" si="24"/>
        <v>0</v>
      </c>
      <c r="C391" s="159">
        <f t="shared" si="25"/>
        <v>0</v>
      </c>
      <c r="D391" s="17" t="s">
        <v>1358</v>
      </c>
      <c r="E391" s="17" t="s">
        <v>1704</v>
      </c>
      <c r="F391" s="15">
        <f>'General Fund Disbursements'!F525</f>
        <v>0</v>
      </c>
      <c r="G391" s="198" t="str">
        <f t="shared" si="22"/>
        <v>2016/17</v>
      </c>
      <c r="H391" s="159">
        <f t="shared" si="23"/>
        <v>20162017</v>
      </c>
    </row>
    <row r="392" spans="1:8" ht="15" x14ac:dyDescent="0.25">
      <c r="A392" s="18" t="s">
        <v>1657</v>
      </c>
      <c r="B392" s="159">
        <f t="shared" si="24"/>
        <v>0</v>
      </c>
      <c r="C392" s="159">
        <f t="shared" si="25"/>
        <v>0</v>
      </c>
      <c r="D392" s="17" t="s">
        <v>1359</v>
      </c>
      <c r="E392" s="17" t="s">
        <v>1705</v>
      </c>
      <c r="F392" s="15">
        <f>'General Fund Disbursements'!F527</f>
        <v>0</v>
      </c>
      <c r="G392" s="198" t="str">
        <f t="shared" si="22"/>
        <v>2016/17</v>
      </c>
      <c r="H392" s="159">
        <f t="shared" si="23"/>
        <v>20162017</v>
      </c>
    </row>
    <row r="393" spans="1:8" ht="15" x14ac:dyDescent="0.25">
      <c r="A393" s="18" t="s">
        <v>47</v>
      </c>
      <c r="B393" s="159">
        <f t="shared" si="24"/>
        <v>0</v>
      </c>
      <c r="C393" s="159">
        <f t="shared" si="25"/>
        <v>0</v>
      </c>
      <c r="D393" s="17" t="s">
        <v>1360</v>
      </c>
      <c r="E393" s="17" t="s">
        <v>1679</v>
      </c>
      <c r="F393" s="15">
        <f>'General Fund Disbursements'!F532</f>
        <v>0</v>
      </c>
      <c r="G393" s="198" t="str">
        <f t="shared" si="22"/>
        <v>2016/17</v>
      </c>
      <c r="H393" s="159">
        <f t="shared" si="23"/>
        <v>20162017</v>
      </c>
    </row>
    <row r="394" spans="1:8" ht="15" x14ac:dyDescent="0.25">
      <c r="A394" s="18" t="s">
        <v>89</v>
      </c>
      <c r="B394" s="159">
        <f t="shared" si="24"/>
        <v>0</v>
      </c>
      <c r="C394" s="159">
        <f t="shared" si="25"/>
        <v>0</v>
      </c>
      <c r="D394" s="17" t="s">
        <v>1361</v>
      </c>
      <c r="E394" s="17" t="s">
        <v>1706</v>
      </c>
      <c r="F394" s="15">
        <f>'General Fund Disbursements'!F533</f>
        <v>0</v>
      </c>
      <c r="G394" s="198" t="str">
        <f t="shared" si="22"/>
        <v>2016/17</v>
      </c>
      <c r="H394" s="159">
        <f t="shared" si="23"/>
        <v>20162017</v>
      </c>
    </row>
    <row r="395" spans="1:8" ht="15" x14ac:dyDescent="0.25">
      <c r="A395" s="18" t="s">
        <v>18</v>
      </c>
      <c r="B395" s="159">
        <f t="shared" si="24"/>
        <v>0</v>
      </c>
      <c r="C395" s="159">
        <f t="shared" si="25"/>
        <v>0</v>
      </c>
      <c r="D395" s="17" t="s">
        <v>1362</v>
      </c>
      <c r="E395" s="17" t="s">
        <v>1707</v>
      </c>
      <c r="F395" s="15">
        <f>'General Fund Disbursements'!F534</f>
        <v>0</v>
      </c>
      <c r="G395" s="198" t="str">
        <f t="shared" si="22"/>
        <v>2016/17</v>
      </c>
      <c r="H395" s="159">
        <f t="shared" si="23"/>
        <v>20162017</v>
      </c>
    </row>
    <row r="396" spans="1:8" ht="15" x14ac:dyDescent="0.25">
      <c r="A396" s="18" t="s">
        <v>76</v>
      </c>
      <c r="B396" s="159">
        <f t="shared" si="24"/>
        <v>0</v>
      </c>
      <c r="C396" s="159">
        <f t="shared" si="25"/>
        <v>0</v>
      </c>
      <c r="D396" s="17" t="s">
        <v>1363</v>
      </c>
      <c r="E396" s="17" t="s">
        <v>1708</v>
      </c>
      <c r="F396" s="15">
        <f>'General Fund Disbursements'!F535</f>
        <v>0</v>
      </c>
      <c r="G396" s="198" t="str">
        <f t="shared" si="22"/>
        <v>2016/17</v>
      </c>
      <c r="H396" s="159">
        <f t="shared" si="23"/>
        <v>20162017</v>
      </c>
    </row>
    <row r="397" spans="1:8" ht="15" x14ac:dyDescent="0.25">
      <c r="A397" s="18" t="s">
        <v>19</v>
      </c>
      <c r="B397" s="159">
        <f t="shared" si="24"/>
        <v>0</v>
      </c>
      <c r="C397" s="159">
        <f t="shared" si="25"/>
        <v>0</v>
      </c>
      <c r="D397" s="17" t="s">
        <v>1364</v>
      </c>
      <c r="E397" s="17" t="s">
        <v>1709</v>
      </c>
      <c r="F397" s="15">
        <f>'General Fund Disbursements'!F536</f>
        <v>0</v>
      </c>
      <c r="G397" s="198" t="str">
        <f t="shared" si="22"/>
        <v>2016/17</v>
      </c>
      <c r="H397" s="159">
        <f t="shared" si="23"/>
        <v>20162017</v>
      </c>
    </row>
    <row r="398" spans="1:8" ht="15" x14ac:dyDescent="0.25">
      <c r="A398" s="18" t="s">
        <v>70</v>
      </c>
      <c r="B398" s="159">
        <f t="shared" si="24"/>
        <v>0</v>
      </c>
      <c r="C398" s="159">
        <f t="shared" si="25"/>
        <v>0</v>
      </c>
      <c r="D398" s="17" t="s">
        <v>1365</v>
      </c>
      <c r="E398" s="17" t="s">
        <v>1710</v>
      </c>
      <c r="F398" s="15">
        <f>'General Fund Disbursements'!F537</f>
        <v>0</v>
      </c>
      <c r="G398" s="198" t="str">
        <f t="shared" si="22"/>
        <v>2016/17</v>
      </c>
      <c r="H398" s="159">
        <f t="shared" si="23"/>
        <v>20162017</v>
      </c>
    </row>
    <row r="399" spans="1:8" ht="15" x14ac:dyDescent="0.25">
      <c r="A399" s="18" t="s">
        <v>20</v>
      </c>
      <c r="B399" s="159">
        <f t="shared" si="24"/>
        <v>0</v>
      </c>
      <c r="C399" s="159">
        <f t="shared" si="25"/>
        <v>0</v>
      </c>
      <c r="D399" s="17" t="s">
        <v>1088</v>
      </c>
      <c r="E399" s="17" t="s">
        <v>1711</v>
      </c>
      <c r="F399" s="15">
        <f>'General Fund Disbursements'!F538</f>
        <v>0</v>
      </c>
      <c r="G399" s="198" t="str">
        <f t="shared" si="22"/>
        <v>2016/17</v>
      </c>
      <c r="H399" s="159">
        <f t="shared" si="23"/>
        <v>20162017</v>
      </c>
    </row>
    <row r="400" spans="1:8" ht="15" x14ac:dyDescent="0.25">
      <c r="A400" s="18" t="s">
        <v>73</v>
      </c>
      <c r="B400" s="159">
        <f t="shared" si="24"/>
        <v>0</v>
      </c>
      <c r="C400" s="159">
        <f t="shared" si="25"/>
        <v>0</v>
      </c>
      <c r="D400" s="17" t="s">
        <v>1089</v>
      </c>
      <c r="E400" s="17" t="s">
        <v>1712</v>
      </c>
      <c r="F400" s="15">
        <f>'General Fund Disbursements'!F539</f>
        <v>0</v>
      </c>
      <c r="G400" s="198" t="str">
        <f t="shared" si="22"/>
        <v>2016/17</v>
      </c>
      <c r="H400" s="159">
        <f t="shared" si="23"/>
        <v>20162017</v>
      </c>
    </row>
    <row r="401" spans="1:8" ht="15" x14ac:dyDescent="0.25">
      <c r="A401" s="18" t="s">
        <v>21</v>
      </c>
      <c r="B401" s="159">
        <f t="shared" si="24"/>
        <v>0</v>
      </c>
      <c r="C401" s="159">
        <f t="shared" si="25"/>
        <v>0</v>
      </c>
      <c r="D401" s="17" t="s">
        <v>1090</v>
      </c>
      <c r="E401" s="17" t="s">
        <v>1713</v>
      </c>
      <c r="F401" s="15">
        <f>'General Fund Disbursements'!F540</f>
        <v>0</v>
      </c>
      <c r="G401" s="198" t="str">
        <f t="shared" si="22"/>
        <v>2016/17</v>
      </c>
      <c r="H401" s="159">
        <f t="shared" si="23"/>
        <v>20162017</v>
      </c>
    </row>
    <row r="402" spans="1:8" ht="15" x14ac:dyDescent="0.25">
      <c r="A402" s="18" t="s">
        <v>1659</v>
      </c>
      <c r="B402" s="159">
        <f t="shared" si="24"/>
        <v>0</v>
      </c>
      <c r="C402" s="159">
        <f t="shared" si="25"/>
        <v>0</v>
      </c>
      <c r="D402" s="17" t="s">
        <v>1366</v>
      </c>
      <c r="E402" s="17" t="s">
        <v>1714</v>
      </c>
      <c r="F402" s="15">
        <f>'General Fund Disbursements'!F542</f>
        <v>0</v>
      </c>
      <c r="G402" s="198" t="str">
        <f t="shared" si="22"/>
        <v>2016/17</v>
      </c>
      <c r="H402" s="159">
        <f t="shared" si="23"/>
        <v>20162017</v>
      </c>
    </row>
    <row r="403" spans="1:8" ht="15" x14ac:dyDescent="0.25">
      <c r="A403" s="18" t="s">
        <v>1577</v>
      </c>
      <c r="B403" s="159">
        <f t="shared" si="24"/>
        <v>0</v>
      </c>
      <c r="C403" s="159">
        <f t="shared" si="25"/>
        <v>0</v>
      </c>
      <c r="D403" s="17" t="s">
        <v>1091</v>
      </c>
      <c r="E403" s="17" t="s">
        <v>1715</v>
      </c>
      <c r="F403" s="15">
        <f>'General Fund Disbursements'!F544</f>
        <v>0</v>
      </c>
      <c r="G403" s="198" t="str">
        <f t="shared" si="22"/>
        <v>2016/17</v>
      </c>
      <c r="H403" s="159">
        <f t="shared" si="23"/>
        <v>20162017</v>
      </c>
    </row>
    <row r="404" spans="1:8" ht="15" x14ac:dyDescent="0.25">
      <c r="A404" s="18" t="s">
        <v>47</v>
      </c>
      <c r="B404" s="159">
        <f t="shared" si="24"/>
        <v>0</v>
      </c>
      <c r="C404" s="159">
        <f t="shared" si="25"/>
        <v>0</v>
      </c>
      <c r="D404" s="17" t="s">
        <v>1092</v>
      </c>
      <c r="E404" s="17" t="s">
        <v>415</v>
      </c>
      <c r="F404" s="15">
        <f>'General Fund Disbursements'!F553</f>
        <v>0</v>
      </c>
      <c r="G404" s="198" t="str">
        <f t="shared" si="22"/>
        <v>2016/17</v>
      </c>
      <c r="H404" s="159">
        <f t="shared" si="23"/>
        <v>20162017</v>
      </c>
    </row>
    <row r="405" spans="1:8" ht="15" x14ac:dyDescent="0.25">
      <c r="A405" s="18" t="s">
        <v>89</v>
      </c>
      <c r="B405" s="159">
        <f t="shared" si="24"/>
        <v>0</v>
      </c>
      <c r="C405" s="159">
        <f t="shared" si="25"/>
        <v>0</v>
      </c>
      <c r="D405" s="17" t="s">
        <v>1093</v>
      </c>
      <c r="E405" s="17" t="s">
        <v>416</v>
      </c>
      <c r="F405" s="15">
        <f>'General Fund Disbursements'!F554</f>
        <v>0</v>
      </c>
      <c r="G405" s="198" t="str">
        <f t="shared" si="22"/>
        <v>2016/17</v>
      </c>
      <c r="H405" s="159">
        <f t="shared" si="23"/>
        <v>20162017</v>
      </c>
    </row>
    <row r="406" spans="1:8" ht="15" x14ac:dyDescent="0.25">
      <c r="A406" s="18" t="s">
        <v>18</v>
      </c>
      <c r="B406" s="159">
        <f t="shared" si="24"/>
        <v>0</v>
      </c>
      <c r="C406" s="159">
        <f t="shared" si="25"/>
        <v>0</v>
      </c>
      <c r="D406" s="17" t="s">
        <v>1094</v>
      </c>
      <c r="E406" s="17" t="s">
        <v>417</v>
      </c>
      <c r="F406" s="15">
        <f>'General Fund Disbursements'!F555</f>
        <v>0</v>
      </c>
      <c r="G406" s="198" t="str">
        <f t="shared" si="22"/>
        <v>2016/17</v>
      </c>
      <c r="H406" s="159">
        <f t="shared" si="23"/>
        <v>20162017</v>
      </c>
    </row>
    <row r="407" spans="1:8" ht="15" x14ac:dyDescent="0.25">
      <c r="A407" s="18" t="s">
        <v>19</v>
      </c>
      <c r="B407" s="159">
        <f t="shared" si="24"/>
        <v>0</v>
      </c>
      <c r="C407" s="159">
        <f t="shared" si="25"/>
        <v>0</v>
      </c>
      <c r="D407" s="17" t="s">
        <v>1095</v>
      </c>
      <c r="E407" s="17" t="s">
        <v>418</v>
      </c>
      <c r="F407" s="15">
        <f>'General Fund Disbursements'!F556</f>
        <v>0</v>
      </c>
      <c r="G407" s="198" t="str">
        <f t="shared" si="22"/>
        <v>2016/17</v>
      </c>
      <c r="H407" s="159">
        <f t="shared" si="23"/>
        <v>20162017</v>
      </c>
    </row>
    <row r="408" spans="1:8" ht="15" x14ac:dyDescent="0.25">
      <c r="A408" s="18" t="s">
        <v>270</v>
      </c>
      <c r="B408" s="159">
        <f t="shared" si="24"/>
        <v>0</v>
      </c>
      <c r="C408" s="159">
        <f t="shared" si="25"/>
        <v>0</v>
      </c>
      <c r="D408" s="17" t="s">
        <v>1096</v>
      </c>
      <c r="E408" s="17" t="s">
        <v>419</v>
      </c>
      <c r="F408" s="15">
        <f>'General Fund Disbursements'!F557</f>
        <v>0</v>
      </c>
      <c r="G408" s="198" t="str">
        <f t="shared" si="22"/>
        <v>2016/17</v>
      </c>
      <c r="H408" s="159">
        <f t="shared" si="23"/>
        <v>20162017</v>
      </c>
    </row>
    <row r="409" spans="1:8" ht="15" x14ac:dyDescent="0.25">
      <c r="A409" s="18" t="s">
        <v>20</v>
      </c>
      <c r="B409" s="159">
        <f t="shared" si="24"/>
        <v>0</v>
      </c>
      <c r="C409" s="159">
        <f t="shared" si="25"/>
        <v>0</v>
      </c>
      <c r="D409" s="17" t="s">
        <v>1367</v>
      </c>
      <c r="E409" s="17" t="s">
        <v>420</v>
      </c>
      <c r="F409" s="15">
        <f>'General Fund Disbursements'!F558</f>
        <v>0</v>
      </c>
      <c r="G409" s="198" t="str">
        <f t="shared" si="22"/>
        <v>2016/17</v>
      </c>
      <c r="H409" s="159">
        <f t="shared" si="23"/>
        <v>20162017</v>
      </c>
    </row>
    <row r="410" spans="1:8" ht="15" x14ac:dyDescent="0.25">
      <c r="A410" s="18" t="s">
        <v>1288</v>
      </c>
      <c r="B410" s="159">
        <f t="shared" si="24"/>
        <v>0</v>
      </c>
      <c r="C410" s="159">
        <f t="shared" si="25"/>
        <v>0</v>
      </c>
      <c r="D410" s="17" t="s">
        <v>1368</v>
      </c>
      <c r="E410" s="17" t="s">
        <v>1300</v>
      </c>
      <c r="F410" s="15">
        <f>'General Fund Disbursements'!F559</f>
        <v>0</v>
      </c>
      <c r="G410" s="198" t="str">
        <f t="shared" si="22"/>
        <v>2016/17</v>
      </c>
      <c r="H410" s="159">
        <f t="shared" si="23"/>
        <v>20162017</v>
      </c>
    </row>
    <row r="411" spans="1:8" ht="15" x14ac:dyDescent="0.25">
      <c r="A411" s="18" t="s">
        <v>73</v>
      </c>
      <c r="B411" s="159">
        <f t="shared" si="24"/>
        <v>0</v>
      </c>
      <c r="C411" s="159">
        <f t="shared" si="25"/>
        <v>0</v>
      </c>
      <c r="D411" s="17" t="s">
        <v>1369</v>
      </c>
      <c r="E411" s="17" t="s">
        <v>421</v>
      </c>
      <c r="F411" s="15">
        <f>'General Fund Disbursements'!F560</f>
        <v>0</v>
      </c>
      <c r="G411" s="198" t="str">
        <f t="shared" si="22"/>
        <v>2016/17</v>
      </c>
      <c r="H411" s="159">
        <f t="shared" si="23"/>
        <v>20162017</v>
      </c>
    </row>
    <row r="412" spans="1:8" ht="15" x14ac:dyDescent="0.25">
      <c r="A412" s="18" t="s">
        <v>21</v>
      </c>
      <c r="B412" s="159">
        <f t="shared" si="24"/>
        <v>0</v>
      </c>
      <c r="C412" s="159">
        <f t="shared" si="25"/>
        <v>0</v>
      </c>
      <c r="D412" s="17" t="s">
        <v>1370</v>
      </c>
      <c r="E412" s="17" t="s">
        <v>422</v>
      </c>
      <c r="F412" s="15">
        <f>'General Fund Disbursements'!F561</f>
        <v>0</v>
      </c>
      <c r="G412" s="198" t="str">
        <f t="shared" si="22"/>
        <v>2016/17</v>
      </c>
      <c r="H412" s="159">
        <f t="shared" si="23"/>
        <v>20162017</v>
      </c>
    </row>
    <row r="413" spans="1:8" ht="15" x14ac:dyDescent="0.25">
      <c r="A413" s="18" t="s">
        <v>424</v>
      </c>
      <c r="B413" s="159">
        <f t="shared" si="24"/>
        <v>0</v>
      </c>
      <c r="C413" s="159">
        <f t="shared" si="25"/>
        <v>0</v>
      </c>
      <c r="D413" s="17" t="s">
        <v>1371</v>
      </c>
      <c r="E413" s="17" t="s">
        <v>423</v>
      </c>
      <c r="F413" s="15">
        <f>'General Fund Disbursements'!F563</f>
        <v>0</v>
      </c>
      <c r="G413" s="198" t="str">
        <f t="shared" si="22"/>
        <v>2016/17</v>
      </c>
      <c r="H413" s="159">
        <f t="shared" si="23"/>
        <v>20162017</v>
      </c>
    </row>
    <row r="414" spans="1:8" ht="15" x14ac:dyDescent="0.25">
      <c r="A414" s="18" t="s">
        <v>47</v>
      </c>
      <c r="B414" s="159">
        <f t="shared" si="24"/>
        <v>0</v>
      </c>
      <c r="C414" s="159">
        <f t="shared" si="25"/>
        <v>0</v>
      </c>
      <c r="D414" s="17" t="s">
        <v>1372</v>
      </c>
      <c r="E414" s="17" t="s">
        <v>425</v>
      </c>
      <c r="F414" s="15">
        <f>'General Fund Disbursements'!F569</f>
        <v>0</v>
      </c>
      <c r="G414" s="198" t="str">
        <f t="shared" si="22"/>
        <v>2016/17</v>
      </c>
      <c r="H414" s="159">
        <f t="shared" si="23"/>
        <v>20162017</v>
      </c>
    </row>
    <row r="415" spans="1:8" ht="15" x14ac:dyDescent="0.25">
      <c r="A415" s="18" t="s">
        <v>89</v>
      </c>
      <c r="B415" s="159">
        <f t="shared" si="24"/>
        <v>0</v>
      </c>
      <c r="C415" s="159">
        <f t="shared" si="25"/>
        <v>0</v>
      </c>
      <c r="D415" s="17" t="s">
        <v>1373</v>
      </c>
      <c r="E415" s="17" t="s">
        <v>426</v>
      </c>
      <c r="F415" s="15">
        <f>'General Fund Disbursements'!F570</f>
        <v>0</v>
      </c>
      <c r="G415" s="198" t="str">
        <f t="shared" si="22"/>
        <v>2016/17</v>
      </c>
      <c r="H415" s="159">
        <f t="shared" si="23"/>
        <v>20162017</v>
      </c>
    </row>
    <row r="416" spans="1:8" ht="15" x14ac:dyDescent="0.25">
      <c r="A416" s="18" t="s">
        <v>18</v>
      </c>
      <c r="B416" s="159">
        <f t="shared" si="24"/>
        <v>0</v>
      </c>
      <c r="C416" s="159">
        <f t="shared" si="25"/>
        <v>0</v>
      </c>
      <c r="D416" s="17" t="s">
        <v>1374</v>
      </c>
      <c r="E416" s="17" t="s">
        <v>427</v>
      </c>
      <c r="F416" s="15">
        <f>'General Fund Disbursements'!F571</f>
        <v>0</v>
      </c>
      <c r="G416" s="198" t="str">
        <f t="shared" si="22"/>
        <v>2016/17</v>
      </c>
      <c r="H416" s="159">
        <f t="shared" si="23"/>
        <v>20162017</v>
      </c>
    </row>
    <row r="417" spans="1:8" ht="15" x14ac:dyDescent="0.25">
      <c r="A417" s="18" t="s">
        <v>19</v>
      </c>
      <c r="B417" s="159">
        <f t="shared" si="24"/>
        <v>0</v>
      </c>
      <c r="C417" s="159">
        <f t="shared" si="25"/>
        <v>0</v>
      </c>
      <c r="D417" s="17" t="s">
        <v>1375</v>
      </c>
      <c r="E417" s="17" t="s">
        <v>428</v>
      </c>
      <c r="F417" s="15">
        <f>'General Fund Disbursements'!F572</f>
        <v>0</v>
      </c>
      <c r="G417" s="198" t="str">
        <f t="shared" si="22"/>
        <v>2016/17</v>
      </c>
      <c r="H417" s="159">
        <f t="shared" si="23"/>
        <v>20162017</v>
      </c>
    </row>
    <row r="418" spans="1:8" ht="15" x14ac:dyDescent="0.25">
      <c r="A418" s="18" t="s">
        <v>270</v>
      </c>
      <c r="B418" s="159">
        <f t="shared" si="24"/>
        <v>0</v>
      </c>
      <c r="C418" s="159">
        <f t="shared" si="25"/>
        <v>0</v>
      </c>
      <c r="D418" s="17" t="s">
        <v>1376</v>
      </c>
      <c r="E418" s="17" t="s">
        <v>429</v>
      </c>
      <c r="F418" s="15">
        <f>'General Fund Disbursements'!F573</f>
        <v>0</v>
      </c>
      <c r="G418" s="198" t="str">
        <f t="shared" si="22"/>
        <v>2016/17</v>
      </c>
      <c r="H418" s="159">
        <f t="shared" si="23"/>
        <v>20162017</v>
      </c>
    </row>
    <row r="419" spans="1:8" ht="15" x14ac:dyDescent="0.25">
      <c r="A419" s="18" t="s">
        <v>20</v>
      </c>
      <c r="B419" s="159">
        <f t="shared" si="24"/>
        <v>0</v>
      </c>
      <c r="C419" s="159">
        <f t="shared" si="25"/>
        <v>0</v>
      </c>
      <c r="D419" s="17" t="s">
        <v>1377</v>
      </c>
      <c r="E419" s="17" t="s">
        <v>430</v>
      </c>
      <c r="F419" s="15">
        <f>'General Fund Disbursements'!F574</f>
        <v>0</v>
      </c>
      <c r="G419" s="198" t="str">
        <f t="shared" si="22"/>
        <v>2016/17</v>
      </c>
      <c r="H419" s="159">
        <f t="shared" si="23"/>
        <v>20162017</v>
      </c>
    </row>
    <row r="420" spans="1:8" ht="15" x14ac:dyDescent="0.25">
      <c r="A420" s="18" t="s">
        <v>1288</v>
      </c>
      <c r="B420" s="159">
        <f t="shared" si="24"/>
        <v>0</v>
      </c>
      <c r="C420" s="159">
        <f t="shared" si="25"/>
        <v>0</v>
      </c>
      <c r="D420" s="17" t="s">
        <v>1097</v>
      </c>
      <c r="E420" s="17" t="s">
        <v>1301</v>
      </c>
      <c r="F420" s="15">
        <f>'General Fund Disbursements'!F575</f>
        <v>0</v>
      </c>
      <c r="G420" s="198" t="str">
        <f t="shared" si="22"/>
        <v>2016/17</v>
      </c>
      <c r="H420" s="159">
        <f t="shared" si="23"/>
        <v>20162017</v>
      </c>
    </row>
    <row r="421" spans="1:8" ht="15" x14ac:dyDescent="0.25">
      <c r="A421" s="18" t="s">
        <v>73</v>
      </c>
      <c r="B421" s="159">
        <f t="shared" si="24"/>
        <v>0</v>
      </c>
      <c r="C421" s="159">
        <f t="shared" si="25"/>
        <v>0</v>
      </c>
      <c r="D421" s="17" t="s">
        <v>1098</v>
      </c>
      <c r="E421" s="17" t="s">
        <v>431</v>
      </c>
      <c r="F421" s="15">
        <f>'General Fund Disbursements'!F576</f>
        <v>0</v>
      </c>
      <c r="G421" s="198" t="str">
        <f t="shared" si="22"/>
        <v>2016/17</v>
      </c>
      <c r="H421" s="159">
        <f t="shared" si="23"/>
        <v>20162017</v>
      </c>
    </row>
    <row r="422" spans="1:8" ht="15" x14ac:dyDescent="0.25">
      <c r="A422" s="18" t="s">
        <v>21</v>
      </c>
      <c r="B422" s="159">
        <f t="shared" si="24"/>
        <v>0</v>
      </c>
      <c r="C422" s="159">
        <f t="shared" si="25"/>
        <v>0</v>
      </c>
      <c r="D422" s="17" t="s">
        <v>1099</v>
      </c>
      <c r="E422" s="17" t="s">
        <v>432</v>
      </c>
      <c r="F422" s="15">
        <f>'General Fund Disbursements'!F577</f>
        <v>0</v>
      </c>
      <c r="G422" s="198" t="str">
        <f t="shared" si="22"/>
        <v>2016/17</v>
      </c>
      <c r="H422" s="159">
        <f t="shared" si="23"/>
        <v>20162017</v>
      </c>
    </row>
    <row r="423" spans="1:8" ht="15" x14ac:dyDescent="0.25">
      <c r="A423" s="18" t="s">
        <v>434</v>
      </c>
      <c r="B423" s="159">
        <f t="shared" si="24"/>
        <v>0</v>
      </c>
      <c r="C423" s="159">
        <f t="shared" si="25"/>
        <v>0</v>
      </c>
      <c r="D423" s="17" t="s">
        <v>1378</v>
      </c>
      <c r="E423" s="17" t="s">
        <v>433</v>
      </c>
      <c r="F423" s="15">
        <f>'General Fund Disbursements'!F579</f>
        <v>0</v>
      </c>
      <c r="G423" s="198" t="str">
        <f t="shared" si="22"/>
        <v>2016/17</v>
      </c>
      <c r="H423" s="159">
        <f t="shared" si="23"/>
        <v>20162017</v>
      </c>
    </row>
    <row r="424" spans="1:8" ht="15" x14ac:dyDescent="0.25">
      <c r="A424" s="18" t="s">
        <v>47</v>
      </c>
      <c r="B424" s="159">
        <f t="shared" si="24"/>
        <v>0</v>
      </c>
      <c r="C424" s="159">
        <f t="shared" si="25"/>
        <v>0</v>
      </c>
      <c r="D424" s="17" t="s">
        <v>1100</v>
      </c>
      <c r="E424" s="17" t="s">
        <v>435</v>
      </c>
      <c r="F424" s="15">
        <f>'General Fund Disbursements'!F586</f>
        <v>0</v>
      </c>
      <c r="G424" s="198" t="str">
        <f t="shared" si="22"/>
        <v>2016/17</v>
      </c>
      <c r="H424" s="159">
        <f t="shared" si="23"/>
        <v>20162017</v>
      </c>
    </row>
    <row r="425" spans="1:8" ht="15" x14ac:dyDescent="0.25">
      <c r="A425" s="18" t="s">
        <v>89</v>
      </c>
      <c r="B425" s="159">
        <f t="shared" si="24"/>
        <v>0</v>
      </c>
      <c r="C425" s="159">
        <f t="shared" si="25"/>
        <v>0</v>
      </c>
      <c r="D425" s="17" t="s">
        <v>1101</v>
      </c>
      <c r="E425" s="17" t="s">
        <v>436</v>
      </c>
      <c r="F425" s="15">
        <f>'General Fund Disbursements'!F587</f>
        <v>0</v>
      </c>
      <c r="G425" s="198" t="str">
        <f t="shared" si="22"/>
        <v>2016/17</v>
      </c>
      <c r="H425" s="159">
        <f t="shared" si="23"/>
        <v>20162017</v>
      </c>
    </row>
    <row r="426" spans="1:8" ht="15" x14ac:dyDescent="0.25">
      <c r="A426" s="18" t="s">
        <v>18</v>
      </c>
      <c r="B426" s="159">
        <f t="shared" si="24"/>
        <v>0</v>
      </c>
      <c r="C426" s="159">
        <f t="shared" si="25"/>
        <v>0</v>
      </c>
      <c r="D426" s="17" t="s">
        <v>1102</v>
      </c>
      <c r="E426" s="17" t="s">
        <v>437</v>
      </c>
      <c r="F426" s="15">
        <f>'General Fund Disbursements'!F588</f>
        <v>0</v>
      </c>
      <c r="G426" s="198" t="str">
        <f t="shared" si="22"/>
        <v>2016/17</v>
      </c>
      <c r="H426" s="159">
        <f t="shared" si="23"/>
        <v>20162017</v>
      </c>
    </row>
    <row r="427" spans="1:8" ht="15" x14ac:dyDescent="0.25">
      <c r="A427" s="18" t="s">
        <v>19</v>
      </c>
      <c r="B427" s="159">
        <f t="shared" si="24"/>
        <v>0</v>
      </c>
      <c r="C427" s="159">
        <f t="shared" si="25"/>
        <v>0</v>
      </c>
      <c r="D427" s="17" t="s">
        <v>1103</v>
      </c>
      <c r="E427" s="17" t="s">
        <v>438</v>
      </c>
      <c r="F427" s="15">
        <f>'General Fund Disbursements'!F589</f>
        <v>0</v>
      </c>
      <c r="G427" s="198" t="str">
        <f t="shared" si="22"/>
        <v>2016/17</v>
      </c>
      <c r="H427" s="159">
        <f t="shared" si="23"/>
        <v>20162017</v>
      </c>
    </row>
    <row r="428" spans="1:8" ht="15" x14ac:dyDescent="0.25">
      <c r="A428" s="18" t="s">
        <v>270</v>
      </c>
      <c r="B428" s="159">
        <f t="shared" si="24"/>
        <v>0</v>
      </c>
      <c r="C428" s="159">
        <f t="shared" si="25"/>
        <v>0</v>
      </c>
      <c r="D428" s="17" t="s">
        <v>1104</v>
      </c>
      <c r="E428" s="17" t="s">
        <v>439</v>
      </c>
      <c r="F428" s="15">
        <f>'General Fund Disbursements'!F590</f>
        <v>0</v>
      </c>
      <c r="G428" s="198" t="str">
        <f t="shared" si="22"/>
        <v>2016/17</v>
      </c>
      <c r="H428" s="159">
        <f t="shared" si="23"/>
        <v>20162017</v>
      </c>
    </row>
    <row r="429" spans="1:8" ht="15" x14ac:dyDescent="0.25">
      <c r="A429" s="18" t="s">
        <v>20</v>
      </c>
      <c r="B429" s="159">
        <f t="shared" si="24"/>
        <v>0</v>
      </c>
      <c r="C429" s="159">
        <f t="shared" si="25"/>
        <v>0</v>
      </c>
      <c r="D429" s="17" t="s">
        <v>1105</v>
      </c>
      <c r="E429" s="17" t="s">
        <v>440</v>
      </c>
      <c r="F429" s="15">
        <f>'General Fund Disbursements'!F591</f>
        <v>0</v>
      </c>
      <c r="G429" s="198" t="str">
        <f t="shared" si="22"/>
        <v>2016/17</v>
      </c>
      <c r="H429" s="159">
        <f t="shared" si="23"/>
        <v>20162017</v>
      </c>
    </row>
    <row r="430" spans="1:8" ht="15" x14ac:dyDescent="0.25">
      <c r="A430" s="18" t="s">
        <v>1288</v>
      </c>
      <c r="B430" s="159">
        <f t="shared" si="24"/>
        <v>0</v>
      </c>
      <c r="C430" s="159">
        <f t="shared" si="25"/>
        <v>0</v>
      </c>
      <c r="D430" s="17" t="s">
        <v>1106</v>
      </c>
      <c r="E430" s="17" t="s">
        <v>1302</v>
      </c>
      <c r="F430" s="15">
        <f>'General Fund Disbursements'!F592</f>
        <v>0</v>
      </c>
      <c r="G430" s="198" t="str">
        <f t="shared" si="22"/>
        <v>2016/17</v>
      </c>
      <c r="H430" s="159">
        <f t="shared" si="23"/>
        <v>20162017</v>
      </c>
    </row>
    <row r="431" spans="1:8" ht="15" x14ac:dyDescent="0.25">
      <c r="A431" s="18" t="s">
        <v>73</v>
      </c>
      <c r="B431" s="159">
        <f t="shared" si="24"/>
        <v>0</v>
      </c>
      <c r="C431" s="159">
        <f t="shared" si="25"/>
        <v>0</v>
      </c>
      <c r="D431" s="17" t="s">
        <v>1107</v>
      </c>
      <c r="E431" s="17" t="s">
        <v>441</v>
      </c>
      <c r="F431" s="15">
        <f>'General Fund Disbursements'!F593</f>
        <v>0</v>
      </c>
      <c r="G431" s="198" t="str">
        <f t="shared" si="22"/>
        <v>2016/17</v>
      </c>
      <c r="H431" s="159">
        <f t="shared" si="23"/>
        <v>20162017</v>
      </c>
    </row>
    <row r="432" spans="1:8" ht="15" x14ac:dyDescent="0.25">
      <c r="A432" s="18" t="s">
        <v>21</v>
      </c>
      <c r="B432" s="159">
        <f t="shared" si="24"/>
        <v>0</v>
      </c>
      <c r="C432" s="159">
        <f t="shared" si="25"/>
        <v>0</v>
      </c>
      <c r="D432" s="17" t="s">
        <v>1108</v>
      </c>
      <c r="E432" s="17" t="s">
        <v>442</v>
      </c>
      <c r="F432" s="15">
        <f>'General Fund Disbursements'!F594</f>
        <v>0</v>
      </c>
      <c r="G432" s="198" t="str">
        <f t="shared" si="22"/>
        <v>2016/17</v>
      </c>
      <c r="H432" s="159">
        <f t="shared" si="23"/>
        <v>20162017</v>
      </c>
    </row>
    <row r="433" spans="1:8" ht="15" x14ac:dyDescent="0.25">
      <c r="A433" s="18" t="s">
        <v>444</v>
      </c>
      <c r="B433" s="159">
        <f t="shared" si="24"/>
        <v>0</v>
      </c>
      <c r="C433" s="159">
        <f t="shared" si="25"/>
        <v>0</v>
      </c>
      <c r="D433" s="17" t="s">
        <v>1379</v>
      </c>
      <c r="E433" s="17" t="s">
        <v>443</v>
      </c>
      <c r="F433" s="15">
        <f>'General Fund Disbursements'!F596</f>
        <v>0</v>
      </c>
      <c r="G433" s="198" t="str">
        <f t="shared" si="22"/>
        <v>2016/17</v>
      </c>
      <c r="H433" s="159">
        <f t="shared" si="23"/>
        <v>20162017</v>
      </c>
    </row>
    <row r="434" spans="1:8" ht="15" x14ac:dyDescent="0.25">
      <c r="A434" s="18" t="s">
        <v>47</v>
      </c>
      <c r="B434" s="159">
        <f t="shared" si="24"/>
        <v>0</v>
      </c>
      <c r="C434" s="159">
        <f t="shared" si="25"/>
        <v>0</v>
      </c>
      <c r="D434" s="17" t="s">
        <v>1109</v>
      </c>
      <c r="E434" s="17" t="s">
        <v>445</v>
      </c>
      <c r="F434" s="15">
        <f>'General Fund Disbursements'!F602</f>
        <v>0</v>
      </c>
      <c r="G434" s="198" t="str">
        <f t="shared" si="22"/>
        <v>2016/17</v>
      </c>
      <c r="H434" s="159">
        <f t="shared" si="23"/>
        <v>20162017</v>
      </c>
    </row>
    <row r="435" spans="1:8" ht="15" x14ac:dyDescent="0.25">
      <c r="A435" s="18" t="s">
        <v>89</v>
      </c>
      <c r="B435" s="159">
        <f t="shared" si="24"/>
        <v>0</v>
      </c>
      <c r="C435" s="159">
        <f t="shared" si="25"/>
        <v>0</v>
      </c>
      <c r="D435" s="17" t="s">
        <v>1110</v>
      </c>
      <c r="E435" s="17" t="s">
        <v>446</v>
      </c>
      <c r="F435" s="15">
        <f>'General Fund Disbursements'!F603</f>
        <v>0</v>
      </c>
      <c r="G435" s="198" t="str">
        <f t="shared" si="22"/>
        <v>2016/17</v>
      </c>
      <c r="H435" s="159">
        <f t="shared" si="23"/>
        <v>20162017</v>
      </c>
    </row>
    <row r="436" spans="1:8" ht="15" x14ac:dyDescent="0.25">
      <c r="A436" s="18" t="s">
        <v>18</v>
      </c>
      <c r="B436" s="159">
        <f t="shared" si="24"/>
        <v>0</v>
      </c>
      <c r="C436" s="159">
        <f t="shared" si="25"/>
        <v>0</v>
      </c>
      <c r="D436" s="17" t="s">
        <v>1111</v>
      </c>
      <c r="E436" s="17" t="s">
        <v>447</v>
      </c>
      <c r="F436" s="15">
        <f>'General Fund Disbursements'!F604</f>
        <v>0</v>
      </c>
      <c r="G436" s="198" t="str">
        <f t="shared" si="22"/>
        <v>2016/17</v>
      </c>
      <c r="H436" s="159">
        <f t="shared" si="23"/>
        <v>20162017</v>
      </c>
    </row>
    <row r="437" spans="1:8" ht="15" x14ac:dyDescent="0.25">
      <c r="A437" s="18" t="s">
        <v>19</v>
      </c>
      <c r="B437" s="159">
        <f t="shared" si="24"/>
        <v>0</v>
      </c>
      <c r="C437" s="159">
        <f t="shared" si="25"/>
        <v>0</v>
      </c>
      <c r="D437" s="17" t="s">
        <v>1112</v>
      </c>
      <c r="E437" s="17" t="s">
        <v>448</v>
      </c>
      <c r="F437" s="15">
        <f>'General Fund Disbursements'!F605</f>
        <v>0</v>
      </c>
      <c r="G437" s="198" t="str">
        <f t="shared" si="22"/>
        <v>2016/17</v>
      </c>
      <c r="H437" s="159">
        <f t="shared" si="23"/>
        <v>20162017</v>
      </c>
    </row>
    <row r="438" spans="1:8" ht="15" x14ac:dyDescent="0.25">
      <c r="A438" s="18" t="s">
        <v>270</v>
      </c>
      <c r="B438" s="159">
        <f t="shared" si="24"/>
        <v>0</v>
      </c>
      <c r="C438" s="159">
        <f t="shared" si="25"/>
        <v>0</v>
      </c>
      <c r="D438" s="17" t="s">
        <v>1113</v>
      </c>
      <c r="E438" s="17" t="s">
        <v>449</v>
      </c>
      <c r="F438" s="15">
        <f>'General Fund Disbursements'!F606</f>
        <v>0</v>
      </c>
      <c r="G438" s="198" t="str">
        <f t="shared" si="22"/>
        <v>2016/17</v>
      </c>
      <c r="H438" s="159">
        <f t="shared" si="23"/>
        <v>20162017</v>
      </c>
    </row>
    <row r="439" spans="1:8" ht="15" x14ac:dyDescent="0.25">
      <c r="A439" s="18" t="s">
        <v>20</v>
      </c>
      <c r="B439" s="159">
        <f t="shared" si="24"/>
        <v>0</v>
      </c>
      <c r="C439" s="159">
        <f t="shared" si="25"/>
        <v>0</v>
      </c>
      <c r="D439" s="17" t="s">
        <v>1114</v>
      </c>
      <c r="E439" s="17" t="s">
        <v>450</v>
      </c>
      <c r="F439" s="15">
        <f>'General Fund Disbursements'!F607</f>
        <v>0</v>
      </c>
      <c r="G439" s="198" t="str">
        <f t="shared" si="22"/>
        <v>2016/17</v>
      </c>
      <c r="H439" s="159">
        <f t="shared" si="23"/>
        <v>20162017</v>
      </c>
    </row>
    <row r="440" spans="1:8" ht="15" x14ac:dyDescent="0.25">
      <c r="A440" s="18" t="s">
        <v>1288</v>
      </c>
      <c r="B440" s="159">
        <f t="shared" si="24"/>
        <v>0</v>
      </c>
      <c r="C440" s="159">
        <f t="shared" si="25"/>
        <v>0</v>
      </c>
      <c r="D440" s="17" t="s">
        <v>1115</v>
      </c>
      <c r="E440" s="17" t="s">
        <v>1303</v>
      </c>
      <c r="F440" s="15">
        <f>'General Fund Disbursements'!F608</f>
        <v>0</v>
      </c>
      <c r="G440" s="198" t="str">
        <f t="shared" si="22"/>
        <v>2016/17</v>
      </c>
      <c r="H440" s="159">
        <f t="shared" si="23"/>
        <v>20162017</v>
      </c>
    </row>
    <row r="441" spans="1:8" ht="15" x14ac:dyDescent="0.25">
      <c r="A441" s="18" t="s">
        <v>73</v>
      </c>
      <c r="B441" s="159">
        <f t="shared" si="24"/>
        <v>0</v>
      </c>
      <c r="C441" s="159">
        <f t="shared" si="25"/>
        <v>0</v>
      </c>
      <c r="D441" s="17" t="s">
        <v>1116</v>
      </c>
      <c r="E441" s="17" t="s">
        <v>451</v>
      </c>
      <c r="F441" s="15">
        <f>'General Fund Disbursements'!F609</f>
        <v>0</v>
      </c>
      <c r="G441" s="198" t="str">
        <f t="shared" si="22"/>
        <v>2016/17</v>
      </c>
      <c r="H441" s="159">
        <f t="shared" si="23"/>
        <v>20162017</v>
      </c>
    </row>
    <row r="442" spans="1:8" ht="15" x14ac:dyDescent="0.25">
      <c r="A442" s="18" t="s">
        <v>21</v>
      </c>
      <c r="B442" s="159">
        <f t="shared" si="24"/>
        <v>0</v>
      </c>
      <c r="C442" s="159">
        <f t="shared" si="25"/>
        <v>0</v>
      </c>
      <c r="D442" s="17" t="s">
        <v>1117</v>
      </c>
      <c r="E442" s="17" t="s">
        <v>452</v>
      </c>
      <c r="F442" s="15">
        <f>'General Fund Disbursements'!F610</f>
        <v>0</v>
      </c>
      <c r="G442" s="198" t="str">
        <f t="shared" ref="G442:G505" si="26">$G$2</f>
        <v>2016/17</v>
      </c>
      <c r="H442" s="159">
        <f t="shared" ref="H442:H505" si="27">$H$2</f>
        <v>20162017</v>
      </c>
    </row>
    <row r="443" spans="1:8" ht="15" x14ac:dyDescent="0.25">
      <c r="A443" s="18" t="s">
        <v>454</v>
      </c>
      <c r="B443" s="159">
        <f t="shared" si="24"/>
        <v>0</v>
      </c>
      <c r="C443" s="159">
        <f t="shared" si="25"/>
        <v>0</v>
      </c>
      <c r="D443" s="17" t="s">
        <v>1380</v>
      </c>
      <c r="E443" s="17" t="s">
        <v>453</v>
      </c>
      <c r="F443" s="15">
        <f>'General Fund Disbursements'!F612</f>
        <v>0</v>
      </c>
      <c r="G443" s="198" t="str">
        <f t="shared" si="26"/>
        <v>2016/17</v>
      </c>
      <c r="H443" s="159">
        <f t="shared" si="27"/>
        <v>20162017</v>
      </c>
    </row>
    <row r="444" spans="1:8" ht="15" x14ac:dyDescent="0.25">
      <c r="A444" s="18" t="s">
        <v>47</v>
      </c>
      <c r="B444" s="159">
        <f t="shared" si="24"/>
        <v>0</v>
      </c>
      <c r="C444" s="159">
        <f t="shared" si="25"/>
        <v>0</v>
      </c>
      <c r="D444" s="17" t="s">
        <v>1118</v>
      </c>
      <c r="E444" s="17" t="s">
        <v>455</v>
      </c>
      <c r="F444" s="15">
        <f>'General Fund Disbursements'!F617</f>
        <v>0</v>
      </c>
      <c r="G444" s="198" t="str">
        <f t="shared" si="26"/>
        <v>2016/17</v>
      </c>
      <c r="H444" s="159">
        <f t="shared" si="27"/>
        <v>20162017</v>
      </c>
    </row>
    <row r="445" spans="1:8" ht="15" x14ac:dyDescent="0.25">
      <c r="A445" s="18" t="s">
        <v>89</v>
      </c>
      <c r="B445" s="159">
        <f t="shared" si="24"/>
        <v>0</v>
      </c>
      <c r="C445" s="159">
        <f t="shared" si="25"/>
        <v>0</v>
      </c>
      <c r="D445" s="17" t="s">
        <v>1119</v>
      </c>
      <c r="E445" s="17" t="s">
        <v>456</v>
      </c>
      <c r="F445" s="15">
        <f>'General Fund Disbursements'!F618</f>
        <v>0</v>
      </c>
      <c r="G445" s="198" t="str">
        <f t="shared" si="26"/>
        <v>2016/17</v>
      </c>
      <c r="H445" s="159">
        <f t="shared" si="27"/>
        <v>20162017</v>
      </c>
    </row>
    <row r="446" spans="1:8" ht="15" x14ac:dyDescent="0.25">
      <c r="A446" s="18" t="s">
        <v>18</v>
      </c>
      <c r="B446" s="159">
        <f t="shared" si="24"/>
        <v>0</v>
      </c>
      <c r="C446" s="159">
        <f t="shared" si="25"/>
        <v>0</v>
      </c>
      <c r="D446" s="17" t="s">
        <v>1120</v>
      </c>
      <c r="E446" s="17" t="s">
        <v>457</v>
      </c>
      <c r="F446" s="15">
        <f>'General Fund Disbursements'!F619</f>
        <v>0</v>
      </c>
      <c r="G446" s="198" t="str">
        <f t="shared" si="26"/>
        <v>2016/17</v>
      </c>
      <c r="H446" s="159">
        <f t="shared" si="27"/>
        <v>20162017</v>
      </c>
    </row>
    <row r="447" spans="1:8" ht="15" x14ac:dyDescent="0.25">
      <c r="A447" s="18" t="s">
        <v>19</v>
      </c>
      <c r="B447" s="159">
        <f t="shared" si="24"/>
        <v>0</v>
      </c>
      <c r="C447" s="159">
        <f t="shared" si="25"/>
        <v>0</v>
      </c>
      <c r="D447" s="17" t="s">
        <v>1121</v>
      </c>
      <c r="E447" s="17" t="s">
        <v>458</v>
      </c>
      <c r="F447" s="15">
        <f>'General Fund Disbursements'!F620</f>
        <v>0</v>
      </c>
      <c r="G447" s="198" t="str">
        <f t="shared" si="26"/>
        <v>2016/17</v>
      </c>
      <c r="H447" s="159">
        <f t="shared" si="27"/>
        <v>20162017</v>
      </c>
    </row>
    <row r="448" spans="1:8" ht="15" x14ac:dyDescent="0.25">
      <c r="A448" s="18" t="s">
        <v>270</v>
      </c>
      <c r="B448" s="159">
        <f t="shared" si="24"/>
        <v>0</v>
      </c>
      <c r="C448" s="159">
        <f t="shared" si="25"/>
        <v>0</v>
      </c>
      <c r="D448" s="17" t="s">
        <v>1122</v>
      </c>
      <c r="E448" s="17" t="s">
        <v>459</v>
      </c>
      <c r="F448" s="15">
        <f>'General Fund Disbursements'!F621</f>
        <v>0</v>
      </c>
      <c r="G448" s="198" t="str">
        <f t="shared" si="26"/>
        <v>2016/17</v>
      </c>
      <c r="H448" s="159">
        <f t="shared" si="27"/>
        <v>20162017</v>
      </c>
    </row>
    <row r="449" spans="1:8" ht="15" x14ac:dyDescent="0.25">
      <c r="A449" s="18" t="s">
        <v>20</v>
      </c>
      <c r="B449" s="159">
        <f t="shared" si="24"/>
        <v>0</v>
      </c>
      <c r="C449" s="159">
        <f t="shared" si="25"/>
        <v>0</v>
      </c>
      <c r="D449" s="17" t="s">
        <v>1123</v>
      </c>
      <c r="E449" s="17" t="s">
        <v>460</v>
      </c>
      <c r="F449" s="15">
        <f>'General Fund Disbursements'!F622</f>
        <v>0</v>
      </c>
      <c r="G449" s="198" t="str">
        <f t="shared" si="26"/>
        <v>2016/17</v>
      </c>
      <c r="H449" s="159">
        <f t="shared" si="27"/>
        <v>20162017</v>
      </c>
    </row>
    <row r="450" spans="1:8" ht="15" x14ac:dyDescent="0.25">
      <c r="A450" s="18" t="s">
        <v>1288</v>
      </c>
      <c r="B450" s="159">
        <f t="shared" si="24"/>
        <v>0</v>
      </c>
      <c r="C450" s="159">
        <f t="shared" si="25"/>
        <v>0</v>
      </c>
      <c r="D450" s="17" t="s">
        <v>1124</v>
      </c>
      <c r="E450" s="17" t="s">
        <v>1420</v>
      </c>
      <c r="F450" s="15">
        <f>'General Fund Disbursements'!F623</f>
        <v>0</v>
      </c>
      <c r="G450" s="198" t="str">
        <f t="shared" si="26"/>
        <v>2016/17</v>
      </c>
      <c r="H450" s="159">
        <f t="shared" si="27"/>
        <v>20162017</v>
      </c>
    </row>
    <row r="451" spans="1:8" ht="15" x14ac:dyDescent="0.25">
      <c r="A451" s="18" t="s">
        <v>73</v>
      </c>
      <c r="B451" s="159">
        <f t="shared" si="24"/>
        <v>0</v>
      </c>
      <c r="C451" s="159">
        <f t="shared" si="25"/>
        <v>0</v>
      </c>
      <c r="D451" s="17" t="s">
        <v>1125</v>
      </c>
      <c r="E451" s="17" t="s">
        <v>461</v>
      </c>
      <c r="F451" s="15">
        <f>'General Fund Disbursements'!F624</f>
        <v>0</v>
      </c>
      <c r="G451" s="198" t="str">
        <f t="shared" si="26"/>
        <v>2016/17</v>
      </c>
      <c r="H451" s="159">
        <f t="shared" si="27"/>
        <v>20162017</v>
      </c>
    </row>
    <row r="452" spans="1:8" ht="15" x14ac:dyDescent="0.25">
      <c r="A452" s="18" t="s">
        <v>21</v>
      </c>
      <c r="B452" s="159">
        <f t="shared" ref="B452:B515" si="28">B451</f>
        <v>0</v>
      </c>
      <c r="C452" s="159">
        <f t="shared" ref="C452:C515" si="29">C451</f>
        <v>0</v>
      </c>
      <c r="D452" s="17" t="s">
        <v>1126</v>
      </c>
      <c r="E452" s="17" t="s">
        <v>462</v>
      </c>
      <c r="F452" s="15">
        <f>'General Fund Disbursements'!F625</f>
        <v>0</v>
      </c>
      <c r="G452" s="198" t="str">
        <f t="shared" si="26"/>
        <v>2016/17</v>
      </c>
      <c r="H452" s="159">
        <f t="shared" si="27"/>
        <v>20162017</v>
      </c>
    </row>
    <row r="453" spans="1:8" ht="15" x14ac:dyDescent="0.25">
      <c r="A453" s="18" t="s">
        <v>464</v>
      </c>
      <c r="B453" s="159">
        <f t="shared" si="28"/>
        <v>0</v>
      </c>
      <c r="C453" s="159">
        <f t="shared" si="29"/>
        <v>0</v>
      </c>
      <c r="D453" s="17" t="s">
        <v>1381</v>
      </c>
      <c r="E453" s="17" t="s">
        <v>463</v>
      </c>
      <c r="F453" s="15">
        <f>'General Fund Disbursements'!F627</f>
        <v>0</v>
      </c>
      <c r="G453" s="198" t="str">
        <f t="shared" si="26"/>
        <v>2016/17</v>
      </c>
      <c r="H453" s="159">
        <f t="shared" si="27"/>
        <v>20162017</v>
      </c>
    </row>
    <row r="454" spans="1:8" ht="15" x14ac:dyDescent="0.25">
      <c r="A454" s="18" t="s">
        <v>47</v>
      </c>
      <c r="B454" s="159">
        <f t="shared" si="28"/>
        <v>0</v>
      </c>
      <c r="C454" s="159">
        <f t="shared" si="29"/>
        <v>0</v>
      </c>
      <c r="D454" s="17" t="s">
        <v>1127</v>
      </c>
      <c r="E454" s="17" t="s">
        <v>465</v>
      </c>
      <c r="F454" s="15">
        <f>'General Fund Disbursements'!F633</f>
        <v>0</v>
      </c>
      <c r="G454" s="198" t="str">
        <f t="shared" si="26"/>
        <v>2016/17</v>
      </c>
      <c r="H454" s="159">
        <f t="shared" si="27"/>
        <v>20162017</v>
      </c>
    </row>
    <row r="455" spans="1:8" ht="15" x14ac:dyDescent="0.25">
      <c r="A455" s="18" t="s">
        <v>89</v>
      </c>
      <c r="B455" s="159">
        <f t="shared" si="28"/>
        <v>0</v>
      </c>
      <c r="C455" s="159">
        <f t="shared" si="29"/>
        <v>0</v>
      </c>
      <c r="D455" s="17" t="s">
        <v>1128</v>
      </c>
      <c r="E455" s="17" t="s">
        <v>466</v>
      </c>
      <c r="F455" s="15">
        <f>'General Fund Disbursements'!F634</f>
        <v>0</v>
      </c>
      <c r="G455" s="198" t="str">
        <f t="shared" si="26"/>
        <v>2016/17</v>
      </c>
      <c r="H455" s="159">
        <f t="shared" si="27"/>
        <v>20162017</v>
      </c>
    </row>
    <row r="456" spans="1:8" ht="15" x14ac:dyDescent="0.25">
      <c r="A456" s="18" t="s">
        <v>18</v>
      </c>
      <c r="B456" s="159">
        <f t="shared" si="28"/>
        <v>0</v>
      </c>
      <c r="C456" s="159">
        <f t="shared" si="29"/>
        <v>0</v>
      </c>
      <c r="D456" s="17" t="s">
        <v>1129</v>
      </c>
      <c r="E456" s="17" t="s">
        <v>467</v>
      </c>
      <c r="F456" s="15">
        <f>'General Fund Disbursements'!F635</f>
        <v>0</v>
      </c>
      <c r="G456" s="198" t="str">
        <f t="shared" si="26"/>
        <v>2016/17</v>
      </c>
      <c r="H456" s="159">
        <f t="shared" si="27"/>
        <v>20162017</v>
      </c>
    </row>
    <row r="457" spans="1:8" ht="15" x14ac:dyDescent="0.25">
      <c r="A457" s="18" t="s">
        <v>19</v>
      </c>
      <c r="B457" s="159">
        <f t="shared" si="28"/>
        <v>0</v>
      </c>
      <c r="C457" s="159">
        <f t="shared" si="29"/>
        <v>0</v>
      </c>
      <c r="D457" s="17" t="s">
        <v>1130</v>
      </c>
      <c r="E457" s="17" t="s">
        <v>468</v>
      </c>
      <c r="F457" s="15">
        <f>'General Fund Disbursements'!F636</f>
        <v>0</v>
      </c>
      <c r="G457" s="198" t="str">
        <f t="shared" si="26"/>
        <v>2016/17</v>
      </c>
      <c r="H457" s="159">
        <f t="shared" si="27"/>
        <v>20162017</v>
      </c>
    </row>
    <row r="458" spans="1:8" ht="15" x14ac:dyDescent="0.25">
      <c r="A458" s="18" t="s">
        <v>270</v>
      </c>
      <c r="B458" s="159">
        <f t="shared" si="28"/>
        <v>0</v>
      </c>
      <c r="C458" s="159">
        <f t="shared" si="29"/>
        <v>0</v>
      </c>
      <c r="D458" s="17" t="s">
        <v>1131</v>
      </c>
      <c r="E458" s="17" t="s">
        <v>469</v>
      </c>
      <c r="F458" s="15">
        <f>'General Fund Disbursements'!F637</f>
        <v>0</v>
      </c>
      <c r="G458" s="198" t="str">
        <f t="shared" si="26"/>
        <v>2016/17</v>
      </c>
      <c r="H458" s="159">
        <f t="shared" si="27"/>
        <v>20162017</v>
      </c>
    </row>
    <row r="459" spans="1:8" ht="15" x14ac:dyDescent="0.25">
      <c r="A459" s="18" t="s">
        <v>20</v>
      </c>
      <c r="B459" s="159">
        <f t="shared" si="28"/>
        <v>0</v>
      </c>
      <c r="C459" s="159">
        <f t="shared" si="29"/>
        <v>0</v>
      </c>
      <c r="D459" s="17" t="s">
        <v>1132</v>
      </c>
      <c r="E459" s="17" t="s">
        <v>470</v>
      </c>
      <c r="F459" s="15">
        <f>'General Fund Disbursements'!F638</f>
        <v>0</v>
      </c>
      <c r="G459" s="198" t="str">
        <f t="shared" si="26"/>
        <v>2016/17</v>
      </c>
      <c r="H459" s="159">
        <f t="shared" si="27"/>
        <v>20162017</v>
      </c>
    </row>
    <row r="460" spans="1:8" ht="15" x14ac:dyDescent="0.25">
      <c r="A460" s="18" t="s">
        <v>1288</v>
      </c>
      <c r="B460" s="159">
        <f t="shared" si="28"/>
        <v>0</v>
      </c>
      <c r="C460" s="159">
        <f t="shared" si="29"/>
        <v>0</v>
      </c>
      <c r="D460" s="17" t="s">
        <v>1133</v>
      </c>
      <c r="E460" s="17" t="s">
        <v>1304</v>
      </c>
      <c r="F460" s="15">
        <f>'General Fund Disbursements'!F639</f>
        <v>0</v>
      </c>
      <c r="G460" s="198" t="str">
        <f t="shared" si="26"/>
        <v>2016/17</v>
      </c>
      <c r="H460" s="159">
        <f t="shared" si="27"/>
        <v>20162017</v>
      </c>
    </row>
    <row r="461" spans="1:8" ht="15" x14ac:dyDescent="0.25">
      <c r="A461" s="18" t="s">
        <v>73</v>
      </c>
      <c r="B461" s="159">
        <f t="shared" si="28"/>
        <v>0</v>
      </c>
      <c r="C461" s="159">
        <f t="shared" si="29"/>
        <v>0</v>
      </c>
      <c r="D461" s="17" t="s">
        <v>1134</v>
      </c>
      <c r="E461" s="17" t="s">
        <v>471</v>
      </c>
      <c r="F461" s="15">
        <f>'General Fund Disbursements'!F640</f>
        <v>0</v>
      </c>
      <c r="G461" s="198" t="str">
        <f t="shared" si="26"/>
        <v>2016/17</v>
      </c>
      <c r="H461" s="159">
        <f t="shared" si="27"/>
        <v>20162017</v>
      </c>
    </row>
    <row r="462" spans="1:8" ht="15" x14ac:dyDescent="0.25">
      <c r="A462" s="18" t="s">
        <v>21</v>
      </c>
      <c r="B462" s="159">
        <f t="shared" si="28"/>
        <v>0</v>
      </c>
      <c r="C462" s="159">
        <f t="shared" si="29"/>
        <v>0</v>
      </c>
      <c r="D462" s="17" t="s">
        <v>1135</v>
      </c>
      <c r="E462" s="17" t="s">
        <v>472</v>
      </c>
      <c r="F462" s="15">
        <f>'General Fund Disbursements'!F641</f>
        <v>0</v>
      </c>
      <c r="G462" s="198" t="str">
        <f t="shared" si="26"/>
        <v>2016/17</v>
      </c>
      <c r="H462" s="159">
        <f t="shared" si="27"/>
        <v>20162017</v>
      </c>
    </row>
    <row r="463" spans="1:8" ht="15" x14ac:dyDescent="0.25">
      <c r="A463" s="18" t="s">
        <v>474</v>
      </c>
      <c r="B463" s="159">
        <f t="shared" si="28"/>
        <v>0</v>
      </c>
      <c r="C463" s="159">
        <f t="shared" si="29"/>
        <v>0</v>
      </c>
      <c r="D463" s="17" t="s">
        <v>1382</v>
      </c>
      <c r="E463" s="17" t="s">
        <v>473</v>
      </c>
      <c r="F463" s="15">
        <f>'General Fund Disbursements'!F643</f>
        <v>0</v>
      </c>
      <c r="G463" s="198" t="str">
        <f t="shared" si="26"/>
        <v>2016/17</v>
      </c>
      <c r="H463" s="159">
        <f t="shared" si="27"/>
        <v>20162017</v>
      </c>
    </row>
    <row r="464" spans="1:8" ht="15" x14ac:dyDescent="0.25">
      <c r="A464" s="18" t="s">
        <v>47</v>
      </c>
      <c r="B464" s="159">
        <f t="shared" si="28"/>
        <v>0</v>
      </c>
      <c r="C464" s="159">
        <f t="shared" si="29"/>
        <v>0</v>
      </c>
      <c r="D464" s="17" t="s">
        <v>1136</v>
      </c>
      <c r="E464" s="17" t="s">
        <v>475</v>
      </c>
      <c r="F464" s="15">
        <f>'General Fund Disbursements'!F649</f>
        <v>0</v>
      </c>
      <c r="G464" s="198" t="str">
        <f t="shared" si="26"/>
        <v>2016/17</v>
      </c>
      <c r="H464" s="159">
        <f t="shared" si="27"/>
        <v>20162017</v>
      </c>
    </row>
    <row r="465" spans="1:8" ht="15" x14ac:dyDescent="0.25">
      <c r="A465" s="18" t="s">
        <v>89</v>
      </c>
      <c r="B465" s="159">
        <f t="shared" si="28"/>
        <v>0</v>
      </c>
      <c r="C465" s="159">
        <f t="shared" si="29"/>
        <v>0</v>
      </c>
      <c r="D465" s="17" t="s">
        <v>1137</v>
      </c>
      <c r="E465" s="17" t="s">
        <v>476</v>
      </c>
      <c r="F465" s="15">
        <f>'General Fund Disbursements'!F650</f>
        <v>0</v>
      </c>
      <c r="G465" s="198" t="str">
        <f t="shared" si="26"/>
        <v>2016/17</v>
      </c>
      <c r="H465" s="159">
        <f t="shared" si="27"/>
        <v>20162017</v>
      </c>
    </row>
    <row r="466" spans="1:8" ht="15" x14ac:dyDescent="0.25">
      <c r="A466" s="18" t="s">
        <v>18</v>
      </c>
      <c r="B466" s="159">
        <f t="shared" si="28"/>
        <v>0</v>
      </c>
      <c r="C466" s="159">
        <f t="shared" si="29"/>
        <v>0</v>
      </c>
      <c r="D466" s="17" t="s">
        <v>1138</v>
      </c>
      <c r="E466" s="17" t="s">
        <v>477</v>
      </c>
      <c r="F466" s="15">
        <f>'General Fund Disbursements'!F651</f>
        <v>0</v>
      </c>
      <c r="G466" s="198" t="str">
        <f t="shared" si="26"/>
        <v>2016/17</v>
      </c>
      <c r="H466" s="159">
        <f t="shared" si="27"/>
        <v>20162017</v>
      </c>
    </row>
    <row r="467" spans="1:8" ht="15" x14ac:dyDescent="0.25">
      <c r="A467" s="18" t="s">
        <v>19</v>
      </c>
      <c r="B467" s="159">
        <f t="shared" si="28"/>
        <v>0</v>
      </c>
      <c r="C467" s="159">
        <f t="shared" si="29"/>
        <v>0</v>
      </c>
      <c r="D467" s="17" t="s">
        <v>1139</v>
      </c>
      <c r="E467" s="17" t="s">
        <v>478</v>
      </c>
      <c r="F467" s="15">
        <f>'General Fund Disbursements'!F652</f>
        <v>0</v>
      </c>
      <c r="G467" s="198" t="str">
        <f t="shared" si="26"/>
        <v>2016/17</v>
      </c>
      <c r="H467" s="159">
        <f t="shared" si="27"/>
        <v>20162017</v>
      </c>
    </row>
    <row r="468" spans="1:8" ht="15" x14ac:dyDescent="0.25">
      <c r="A468" s="18" t="s">
        <v>270</v>
      </c>
      <c r="B468" s="159">
        <f t="shared" si="28"/>
        <v>0</v>
      </c>
      <c r="C468" s="159">
        <f t="shared" si="29"/>
        <v>0</v>
      </c>
      <c r="D468" s="17" t="s">
        <v>1140</v>
      </c>
      <c r="E468" s="17" t="s">
        <v>479</v>
      </c>
      <c r="F468" s="15">
        <f>'General Fund Disbursements'!F653</f>
        <v>0</v>
      </c>
      <c r="G468" s="198" t="str">
        <f t="shared" si="26"/>
        <v>2016/17</v>
      </c>
      <c r="H468" s="159">
        <f t="shared" si="27"/>
        <v>20162017</v>
      </c>
    </row>
    <row r="469" spans="1:8" ht="15" x14ac:dyDescent="0.25">
      <c r="A469" s="18" t="s">
        <v>20</v>
      </c>
      <c r="B469" s="159">
        <f t="shared" si="28"/>
        <v>0</v>
      </c>
      <c r="C469" s="159">
        <f t="shared" si="29"/>
        <v>0</v>
      </c>
      <c r="D469" s="17" t="s">
        <v>1141</v>
      </c>
      <c r="E469" s="17" t="s">
        <v>480</v>
      </c>
      <c r="F469" s="15">
        <f>'General Fund Disbursements'!F654</f>
        <v>0</v>
      </c>
      <c r="G469" s="198" t="str">
        <f t="shared" si="26"/>
        <v>2016/17</v>
      </c>
      <c r="H469" s="159">
        <f t="shared" si="27"/>
        <v>20162017</v>
      </c>
    </row>
    <row r="470" spans="1:8" ht="15" x14ac:dyDescent="0.25">
      <c r="A470" s="18" t="s">
        <v>1288</v>
      </c>
      <c r="B470" s="159">
        <f t="shared" si="28"/>
        <v>0</v>
      </c>
      <c r="C470" s="159">
        <f t="shared" si="29"/>
        <v>0</v>
      </c>
      <c r="D470" s="17" t="s">
        <v>1142</v>
      </c>
      <c r="E470" s="17" t="s">
        <v>1305</v>
      </c>
      <c r="F470" s="15">
        <f>'General Fund Disbursements'!F655</f>
        <v>0</v>
      </c>
      <c r="G470" s="198" t="str">
        <f t="shared" si="26"/>
        <v>2016/17</v>
      </c>
      <c r="H470" s="159">
        <f t="shared" si="27"/>
        <v>20162017</v>
      </c>
    </row>
    <row r="471" spans="1:8" ht="15" x14ac:dyDescent="0.25">
      <c r="A471" s="18" t="s">
        <v>73</v>
      </c>
      <c r="B471" s="159">
        <f t="shared" si="28"/>
        <v>0</v>
      </c>
      <c r="C471" s="159">
        <f t="shared" si="29"/>
        <v>0</v>
      </c>
      <c r="D471" s="17" t="s">
        <v>1143</v>
      </c>
      <c r="E471" s="17" t="s">
        <v>481</v>
      </c>
      <c r="F471" s="15">
        <f>'General Fund Disbursements'!F656</f>
        <v>0</v>
      </c>
      <c r="G471" s="198" t="str">
        <f t="shared" si="26"/>
        <v>2016/17</v>
      </c>
      <c r="H471" s="159">
        <f t="shared" si="27"/>
        <v>20162017</v>
      </c>
    </row>
    <row r="472" spans="1:8" ht="15" x14ac:dyDescent="0.25">
      <c r="A472" s="18" t="s">
        <v>21</v>
      </c>
      <c r="B472" s="159">
        <f t="shared" si="28"/>
        <v>0</v>
      </c>
      <c r="C472" s="159">
        <f t="shared" si="29"/>
        <v>0</v>
      </c>
      <c r="D472" s="17" t="s">
        <v>1144</v>
      </c>
      <c r="E472" s="17" t="s">
        <v>482</v>
      </c>
      <c r="F472" s="15">
        <f>'General Fund Disbursements'!F657</f>
        <v>0</v>
      </c>
      <c r="G472" s="198" t="str">
        <f t="shared" si="26"/>
        <v>2016/17</v>
      </c>
      <c r="H472" s="159">
        <f t="shared" si="27"/>
        <v>20162017</v>
      </c>
    </row>
    <row r="473" spans="1:8" ht="15" x14ac:dyDescent="0.25">
      <c r="A473" s="18" t="s">
        <v>96</v>
      </c>
      <c r="B473" s="159">
        <f t="shared" si="28"/>
        <v>0</v>
      </c>
      <c r="C473" s="159">
        <f t="shared" si="29"/>
        <v>0</v>
      </c>
      <c r="D473" s="17" t="s">
        <v>1383</v>
      </c>
      <c r="E473" s="17" t="s">
        <v>483</v>
      </c>
      <c r="F473" s="15">
        <f>'General Fund Disbursements'!F659</f>
        <v>0</v>
      </c>
      <c r="G473" s="198" t="str">
        <f t="shared" si="26"/>
        <v>2016/17</v>
      </c>
      <c r="H473" s="159">
        <f t="shared" si="27"/>
        <v>20162017</v>
      </c>
    </row>
    <row r="474" spans="1:8" ht="15" x14ac:dyDescent="0.25">
      <c r="A474" s="18" t="s">
        <v>47</v>
      </c>
      <c r="B474" s="159">
        <f t="shared" si="28"/>
        <v>0</v>
      </c>
      <c r="C474" s="159">
        <f t="shared" si="29"/>
        <v>0</v>
      </c>
      <c r="D474" s="17" t="s">
        <v>1145</v>
      </c>
      <c r="E474" s="17" t="s">
        <v>484</v>
      </c>
      <c r="F474" s="15">
        <f>'General Fund Disbursements'!F665</f>
        <v>0</v>
      </c>
      <c r="G474" s="198" t="str">
        <f t="shared" si="26"/>
        <v>2016/17</v>
      </c>
      <c r="H474" s="159">
        <f t="shared" si="27"/>
        <v>20162017</v>
      </c>
    </row>
    <row r="475" spans="1:8" ht="15" x14ac:dyDescent="0.25">
      <c r="A475" s="18" t="s">
        <v>89</v>
      </c>
      <c r="B475" s="159">
        <f t="shared" si="28"/>
        <v>0</v>
      </c>
      <c r="C475" s="159">
        <f t="shared" si="29"/>
        <v>0</v>
      </c>
      <c r="D475" s="17" t="s">
        <v>1146</v>
      </c>
      <c r="E475" s="17" t="s">
        <v>485</v>
      </c>
      <c r="F475" s="15">
        <f>'General Fund Disbursements'!F666</f>
        <v>0</v>
      </c>
      <c r="G475" s="198" t="str">
        <f t="shared" si="26"/>
        <v>2016/17</v>
      </c>
      <c r="H475" s="159">
        <f t="shared" si="27"/>
        <v>20162017</v>
      </c>
    </row>
    <row r="476" spans="1:8" ht="15" x14ac:dyDescent="0.25">
      <c r="A476" s="18" t="s">
        <v>18</v>
      </c>
      <c r="B476" s="159">
        <f t="shared" si="28"/>
        <v>0</v>
      </c>
      <c r="C476" s="159">
        <f t="shared" si="29"/>
        <v>0</v>
      </c>
      <c r="D476" s="17" t="s">
        <v>1147</v>
      </c>
      <c r="E476" s="17" t="s">
        <v>486</v>
      </c>
      <c r="F476" s="15">
        <f>'General Fund Disbursements'!F667</f>
        <v>0</v>
      </c>
      <c r="G476" s="198" t="str">
        <f t="shared" si="26"/>
        <v>2016/17</v>
      </c>
      <c r="H476" s="159">
        <f t="shared" si="27"/>
        <v>20162017</v>
      </c>
    </row>
    <row r="477" spans="1:8" ht="15" x14ac:dyDescent="0.25">
      <c r="A477" s="18" t="s">
        <v>19</v>
      </c>
      <c r="B477" s="159">
        <f t="shared" si="28"/>
        <v>0</v>
      </c>
      <c r="C477" s="159">
        <f t="shared" si="29"/>
        <v>0</v>
      </c>
      <c r="D477" s="17" t="s">
        <v>1148</v>
      </c>
      <c r="E477" s="17" t="s">
        <v>487</v>
      </c>
      <c r="F477" s="15">
        <f>'General Fund Disbursements'!F668</f>
        <v>0</v>
      </c>
      <c r="G477" s="198" t="str">
        <f t="shared" si="26"/>
        <v>2016/17</v>
      </c>
      <c r="H477" s="159">
        <f t="shared" si="27"/>
        <v>20162017</v>
      </c>
    </row>
    <row r="478" spans="1:8" ht="15" x14ac:dyDescent="0.25">
      <c r="A478" s="18" t="s">
        <v>270</v>
      </c>
      <c r="B478" s="159">
        <f t="shared" si="28"/>
        <v>0</v>
      </c>
      <c r="C478" s="159">
        <f t="shared" si="29"/>
        <v>0</v>
      </c>
      <c r="D478" s="17" t="s">
        <v>1149</v>
      </c>
      <c r="E478" s="17" t="s">
        <v>488</v>
      </c>
      <c r="F478" s="15">
        <f>'General Fund Disbursements'!F669</f>
        <v>0</v>
      </c>
      <c r="G478" s="198" t="str">
        <f t="shared" si="26"/>
        <v>2016/17</v>
      </c>
      <c r="H478" s="159">
        <f t="shared" si="27"/>
        <v>20162017</v>
      </c>
    </row>
    <row r="479" spans="1:8" ht="15" x14ac:dyDescent="0.25">
      <c r="A479" s="18" t="s">
        <v>20</v>
      </c>
      <c r="B479" s="159">
        <f t="shared" si="28"/>
        <v>0</v>
      </c>
      <c r="C479" s="159">
        <f t="shared" si="29"/>
        <v>0</v>
      </c>
      <c r="D479" s="17" t="s">
        <v>1150</v>
      </c>
      <c r="E479" s="17" t="s">
        <v>489</v>
      </c>
      <c r="F479" s="15">
        <f>'General Fund Disbursements'!F670</f>
        <v>0</v>
      </c>
      <c r="G479" s="198" t="str">
        <f t="shared" si="26"/>
        <v>2016/17</v>
      </c>
      <c r="H479" s="159">
        <f t="shared" si="27"/>
        <v>20162017</v>
      </c>
    </row>
    <row r="480" spans="1:8" ht="15" x14ac:dyDescent="0.25">
      <c r="A480" s="18" t="s">
        <v>1288</v>
      </c>
      <c r="B480" s="159">
        <f t="shared" si="28"/>
        <v>0</v>
      </c>
      <c r="C480" s="159">
        <f t="shared" si="29"/>
        <v>0</v>
      </c>
      <c r="D480" s="17" t="s">
        <v>1151</v>
      </c>
      <c r="E480" s="17" t="s">
        <v>1306</v>
      </c>
      <c r="F480" s="15">
        <f>'General Fund Disbursements'!F671</f>
        <v>0</v>
      </c>
      <c r="G480" s="198" t="str">
        <f t="shared" si="26"/>
        <v>2016/17</v>
      </c>
      <c r="H480" s="159">
        <f t="shared" si="27"/>
        <v>20162017</v>
      </c>
    </row>
    <row r="481" spans="1:8" ht="15" x14ac:dyDescent="0.25">
      <c r="A481" s="18" t="s">
        <v>73</v>
      </c>
      <c r="B481" s="159">
        <f t="shared" si="28"/>
        <v>0</v>
      </c>
      <c r="C481" s="159">
        <f t="shared" si="29"/>
        <v>0</v>
      </c>
      <c r="D481" s="17" t="s">
        <v>1152</v>
      </c>
      <c r="E481" s="17" t="s">
        <v>490</v>
      </c>
      <c r="F481" s="15">
        <f>'General Fund Disbursements'!F672</f>
        <v>0</v>
      </c>
      <c r="G481" s="198" t="str">
        <f t="shared" si="26"/>
        <v>2016/17</v>
      </c>
      <c r="H481" s="159">
        <f t="shared" si="27"/>
        <v>20162017</v>
      </c>
    </row>
    <row r="482" spans="1:8" ht="15" x14ac:dyDescent="0.25">
      <c r="A482" s="18" t="s">
        <v>21</v>
      </c>
      <c r="B482" s="159">
        <f t="shared" si="28"/>
        <v>0</v>
      </c>
      <c r="C482" s="159">
        <f t="shared" si="29"/>
        <v>0</v>
      </c>
      <c r="D482" s="17" t="s">
        <v>1153</v>
      </c>
      <c r="E482" s="17" t="s">
        <v>491</v>
      </c>
      <c r="F482" s="15">
        <f>'General Fund Disbursements'!F673</f>
        <v>0</v>
      </c>
      <c r="G482" s="198" t="str">
        <f t="shared" si="26"/>
        <v>2016/17</v>
      </c>
      <c r="H482" s="159">
        <f t="shared" si="27"/>
        <v>20162017</v>
      </c>
    </row>
    <row r="483" spans="1:8" ht="15" x14ac:dyDescent="0.25">
      <c r="A483" s="18" t="s">
        <v>493</v>
      </c>
      <c r="B483" s="159">
        <f t="shared" si="28"/>
        <v>0</v>
      </c>
      <c r="C483" s="159">
        <f t="shared" si="29"/>
        <v>0</v>
      </c>
      <c r="D483" s="17" t="s">
        <v>1384</v>
      </c>
      <c r="E483" s="17" t="s">
        <v>492</v>
      </c>
      <c r="F483" s="15">
        <f>'General Fund Disbursements'!F675</f>
        <v>0</v>
      </c>
      <c r="G483" s="198" t="str">
        <f t="shared" si="26"/>
        <v>2016/17</v>
      </c>
      <c r="H483" s="159">
        <f t="shared" si="27"/>
        <v>20162017</v>
      </c>
    </row>
    <row r="484" spans="1:8" ht="15" x14ac:dyDescent="0.25">
      <c r="A484" s="18" t="s">
        <v>47</v>
      </c>
      <c r="B484" s="159">
        <f t="shared" si="28"/>
        <v>0</v>
      </c>
      <c r="C484" s="159">
        <f t="shared" si="29"/>
        <v>0</v>
      </c>
      <c r="D484" s="17" t="s">
        <v>1154</v>
      </c>
      <c r="E484" s="17" t="s">
        <v>494</v>
      </c>
      <c r="F484" s="15">
        <f>'General Fund Disbursements'!F681</f>
        <v>0</v>
      </c>
      <c r="G484" s="198" t="str">
        <f t="shared" si="26"/>
        <v>2016/17</v>
      </c>
      <c r="H484" s="159">
        <f t="shared" si="27"/>
        <v>20162017</v>
      </c>
    </row>
    <row r="485" spans="1:8" ht="15" x14ac:dyDescent="0.25">
      <c r="A485" s="18" t="s">
        <v>89</v>
      </c>
      <c r="B485" s="159">
        <f t="shared" si="28"/>
        <v>0</v>
      </c>
      <c r="C485" s="159">
        <f t="shared" si="29"/>
        <v>0</v>
      </c>
      <c r="D485" s="17" t="s">
        <v>1155</v>
      </c>
      <c r="E485" s="17" t="s">
        <v>495</v>
      </c>
      <c r="F485" s="15">
        <f>'General Fund Disbursements'!F682</f>
        <v>0</v>
      </c>
      <c r="G485" s="198" t="str">
        <f t="shared" si="26"/>
        <v>2016/17</v>
      </c>
      <c r="H485" s="159">
        <f t="shared" si="27"/>
        <v>20162017</v>
      </c>
    </row>
    <row r="486" spans="1:8" ht="15" x14ac:dyDescent="0.25">
      <c r="A486" s="18" t="s">
        <v>18</v>
      </c>
      <c r="B486" s="159">
        <f t="shared" si="28"/>
        <v>0</v>
      </c>
      <c r="C486" s="159">
        <f t="shared" si="29"/>
        <v>0</v>
      </c>
      <c r="D486" s="17" t="s">
        <v>1156</v>
      </c>
      <c r="E486" s="17" t="s">
        <v>496</v>
      </c>
      <c r="F486" s="15">
        <f>'General Fund Disbursements'!F683</f>
        <v>0</v>
      </c>
      <c r="G486" s="198" t="str">
        <f t="shared" si="26"/>
        <v>2016/17</v>
      </c>
      <c r="H486" s="159">
        <f t="shared" si="27"/>
        <v>20162017</v>
      </c>
    </row>
    <row r="487" spans="1:8" ht="15" x14ac:dyDescent="0.25">
      <c r="A487" s="18" t="s">
        <v>19</v>
      </c>
      <c r="B487" s="159">
        <f t="shared" si="28"/>
        <v>0</v>
      </c>
      <c r="C487" s="159">
        <f t="shared" si="29"/>
        <v>0</v>
      </c>
      <c r="D487" s="17" t="s">
        <v>1157</v>
      </c>
      <c r="E487" s="17" t="s">
        <v>497</v>
      </c>
      <c r="F487" s="15">
        <f>'General Fund Disbursements'!F684</f>
        <v>0</v>
      </c>
      <c r="G487" s="198" t="str">
        <f t="shared" si="26"/>
        <v>2016/17</v>
      </c>
      <c r="H487" s="159">
        <f t="shared" si="27"/>
        <v>20162017</v>
      </c>
    </row>
    <row r="488" spans="1:8" ht="15" x14ac:dyDescent="0.25">
      <c r="A488" s="18" t="s">
        <v>270</v>
      </c>
      <c r="B488" s="159">
        <f t="shared" si="28"/>
        <v>0</v>
      </c>
      <c r="C488" s="159">
        <f t="shared" si="29"/>
        <v>0</v>
      </c>
      <c r="D488" s="17" t="s">
        <v>1158</v>
      </c>
      <c r="E488" s="17" t="s">
        <v>498</v>
      </c>
      <c r="F488" s="15">
        <f>'General Fund Disbursements'!F685</f>
        <v>0</v>
      </c>
      <c r="G488" s="198" t="str">
        <f t="shared" si="26"/>
        <v>2016/17</v>
      </c>
      <c r="H488" s="159">
        <f t="shared" si="27"/>
        <v>20162017</v>
      </c>
    </row>
    <row r="489" spans="1:8" ht="15" x14ac:dyDescent="0.25">
      <c r="A489" s="18" t="s">
        <v>20</v>
      </c>
      <c r="B489" s="159">
        <f t="shared" si="28"/>
        <v>0</v>
      </c>
      <c r="C489" s="159">
        <f t="shared" si="29"/>
        <v>0</v>
      </c>
      <c r="D489" s="17" t="s">
        <v>1159</v>
      </c>
      <c r="E489" s="17" t="s">
        <v>499</v>
      </c>
      <c r="F489" s="15">
        <f>'General Fund Disbursements'!F686</f>
        <v>0</v>
      </c>
      <c r="G489" s="198" t="str">
        <f t="shared" si="26"/>
        <v>2016/17</v>
      </c>
      <c r="H489" s="159">
        <f t="shared" si="27"/>
        <v>20162017</v>
      </c>
    </row>
    <row r="490" spans="1:8" ht="15" x14ac:dyDescent="0.25">
      <c r="A490" s="18" t="s">
        <v>1288</v>
      </c>
      <c r="B490" s="159">
        <f t="shared" si="28"/>
        <v>0</v>
      </c>
      <c r="C490" s="159">
        <f t="shared" si="29"/>
        <v>0</v>
      </c>
      <c r="D490" s="17" t="s">
        <v>1160</v>
      </c>
      <c r="E490" s="17" t="s">
        <v>1307</v>
      </c>
      <c r="F490" s="15">
        <f>'General Fund Disbursements'!F687</f>
        <v>0</v>
      </c>
      <c r="G490" s="198" t="str">
        <f t="shared" si="26"/>
        <v>2016/17</v>
      </c>
      <c r="H490" s="159">
        <f t="shared" si="27"/>
        <v>20162017</v>
      </c>
    </row>
    <row r="491" spans="1:8" ht="15" x14ac:dyDescent="0.25">
      <c r="A491" s="18" t="s">
        <v>73</v>
      </c>
      <c r="B491" s="159">
        <f t="shared" si="28"/>
        <v>0</v>
      </c>
      <c r="C491" s="159">
        <f t="shared" si="29"/>
        <v>0</v>
      </c>
      <c r="D491" s="17" t="s">
        <v>1161</v>
      </c>
      <c r="E491" s="17" t="s">
        <v>500</v>
      </c>
      <c r="F491" s="15">
        <f>'General Fund Disbursements'!F688</f>
        <v>0</v>
      </c>
      <c r="G491" s="198" t="str">
        <f t="shared" si="26"/>
        <v>2016/17</v>
      </c>
      <c r="H491" s="159">
        <f t="shared" si="27"/>
        <v>20162017</v>
      </c>
    </row>
    <row r="492" spans="1:8" ht="15" x14ac:dyDescent="0.25">
      <c r="A492" s="18" t="s">
        <v>21</v>
      </c>
      <c r="B492" s="159">
        <f t="shared" si="28"/>
        <v>0</v>
      </c>
      <c r="C492" s="159">
        <f t="shared" si="29"/>
        <v>0</v>
      </c>
      <c r="D492" s="17" t="s">
        <v>1162</v>
      </c>
      <c r="E492" s="17" t="s">
        <v>501</v>
      </c>
      <c r="F492" s="15">
        <f>'General Fund Disbursements'!F689</f>
        <v>0</v>
      </c>
      <c r="G492" s="198" t="str">
        <f t="shared" si="26"/>
        <v>2016/17</v>
      </c>
      <c r="H492" s="159">
        <f t="shared" si="27"/>
        <v>20162017</v>
      </c>
    </row>
    <row r="493" spans="1:8" ht="15" x14ac:dyDescent="0.25">
      <c r="A493" s="18" t="s">
        <v>503</v>
      </c>
      <c r="B493" s="159">
        <f t="shared" si="28"/>
        <v>0</v>
      </c>
      <c r="C493" s="159">
        <f t="shared" si="29"/>
        <v>0</v>
      </c>
      <c r="D493" s="17" t="s">
        <v>1385</v>
      </c>
      <c r="E493" s="17" t="s">
        <v>502</v>
      </c>
      <c r="F493" s="15">
        <f>'General Fund Disbursements'!F691</f>
        <v>0</v>
      </c>
      <c r="G493" s="198" t="str">
        <f t="shared" si="26"/>
        <v>2016/17</v>
      </c>
      <c r="H493" s="159">
        <f t="shared" si="27"/>
        <v>20162017</v>
      </c>
    </row>
    <row r="494" spans="1:8" ht="15" x14ac:dyDescent="0.25">
      <c r="A494" s="18" t="s">
        <v>47</v>
      </c>
      <c r="B494" s="159">
        <f t="shared" si="28"/>
        <v>0</v>
      </c>
      <c r="C494" s="159">
        <f t="shared" si="29"/>
        <v>0</v>
      </c>
      <c r="D494" s="17" t="s">
        <v>1163</v>
      </c>
      <c r="E494" s="17" t="s">
        <v>504</v>
      </c>
      <c r="F494" s="15">
        <f>'General Fund Disbursements'!F697</f>
        <v>0</v>
      </c>
      <c r="G494" s="198" t="str">
        <f t="shared" si="26"/>
        <v>2016/17</v>
      </c>
      <c r="H494" s="159">
        <f t="shared" si="27"/>
        <v>20162017</v>
      </c>
    </row>
    <row r="495" spans="1:8" ht="15" x14ac:dyDescent="0.25">
      <c r="A495" s="18" t="s">
        <v>89</v>
      </c>
      <c r="B495" s="159">
        <f t="shared" si="28"/>
        <v>0</v>
      </c>
      <c r="C495" s="159">
        <f t="shared" si="29"/>
        <v>0</v>
      </c>
      <c r="D495" s="17" t="s">
        <v>1164</v>
      </c>
      <c r="E495" s="17" t="s">
        <v>505</v>
      </c>
      <c r="F495" s="15">
        <f>'General Fund Disbursements'!F698</f>
        <v>0</v>
      </c>
      <c r="G495" s="198" t="str">
        <f t="shared" si="26"/>
        <v>2016/17</v>
      </c>
      <c r="H495" s="159">
        <f t="shared" si="27"/>
        <v>20162017</v>
      </c>
    </row>
    <row r="496" spans="1:8" ht="15" x14ac:dyDescent="0.25">
      <c r="A496" s="18" t="s">
        <v>18</v>
      </c>
      <c r="B496" s="159">
        <f t="shared" si="28"/>
        <v>0</v>
      </c>
      <c r="C496" s="159">
        <f t="shared" si="29"/>
        <v>0</v>
      </c>
      <c r="D496" s="17" t="s">
        <v>1165</v>
      </c>
      <c r="E496" s="17" t="s">
        <v>506</v>
      </c>
      <c r="F496" s="15">
        <f>'General Fund Disbursements'!F699</f>
        <v>0</v>
      </c>
      <c r="G496" s="198" t="str">
        <f t="shared" si="26"/>
        <v>2016/17</v>
      </c>
      <c r="H496" s="159">
        <f t="shared" si="27"/>
        <v>20162017</v>
      </c>
    </row>
    <row r="497" spans="1:8" ht="15" x14ac:dyDescent="0.25">
      <c r="A497" s="18" t="s">
        <v>19</v>
      </c>
      <c r="B497" s="159">
        <f t="shared" si="28"/>
        <v>0</v>
      </c>
      <c r="C497" s="159">
        <f t="shared" si="29"/>
        <v>0</v>
      </c>
      <c r="D497" s="17" t="s">
        <v>1166</v>
      </c>
      <c r="E497" s="17" t="s">
        <v>507</v>
      </c>
      <c r="F497" s="15">
        <f>'General Fund Disbursements'!F700</f>
        <v>0</v>
      </c>
      <c r="G497" s="198" t="str">
        <f t="shared" si="26"/>
        <v>2016/17</v>
      </c>
      <c r="H497" s="159">
        <f t="shared" si="27"/>
        <v>20162017</v>
      </c>
    </row>
    <row r="498" spans="1:8" ht="15" x14ac:dyDescent="0.25">
      <c r="A498" s="18" t="s">
        <v>270</v>
      </c>
      <c r="B498" s="159">
        <f t="shared" si="28"/>
        <v>0</v>
      </c>
      <c r="C498" s="159">
        <f t="shared" si="29"/>
        <v>0</v>
      </c>
      <c r="D498" s="17" t="s">
        <v>1167</v>
      </c>
      <c r="E498" s="17" t="s">
        <v>508</v>
      </c>
      <c r="F498" s="15">
        <f>'General Fund Disbursements'!F701</f>
        <v>0</v>
      </c>
      <c r="G498" s="198" t="str">
        <f t="shared" si="26"/>
        <v>2016/17</v>
      </c>
      <c r="H498" s="159">
        <f t="shared" si="27"/>
        <v>20162017</v>
      </c>
    </row>
    <row r="499" spans="1:8" ht="15" x14ac:dyDescent="0.25">
      <c r="A499" s="18" t="s">
        <v>20</v>
      </c>
      <c r="B499" s="159">
        <f t="shared" si="28"/>
        <v>0</v>
      </c>
      <c r="C499" s="159">
        <f t="shared" si="29"/>
        <v>0</v>
      </c>
      <c r="D499" s="17" t="s">
        <v>1168</v>
      </c>
      <c r="E499" s="17" t="s">
        <v>509</v>
      </c>
      <c r="F499" s="15">
        <f>'General Fund Disbursements'!F702</f>
        <v>0</v>
      </c>
      <c r="G499" s="198" t="str">
        <f t="shared" si="26"/>
        <v>2016/17</v>
      </c>
      <c r="H499" s="159">
        <f t="shared" si="27"/>
        <v>20162017</v>
      </c>
    </row>
    <row r="500" spans="1:8" ht="15" x14ac:dyDescent="0.25">
      <c r="A500" s="18" t="s">
        <v>1288</v>
      </c>
      <c r="B500" s="159">
        <f t="shared" si="28"/>
        <v>0</v>
      </c>
      <c r="C500" s="159">
        <f t="shared" si="29"/>
        <v>0</v>
      </c>
      <c r="D500" s="17" t="s">
        <v>1169</v>
      </c>
      <c r="E500" s="17" t="s">
        <v>1325</v>
      </c>
      <c r="F500" s="15">
        <f>'General Fund Disbursements'!F703</f>
        <v>0</v>
      </c>
      <c r="G500" s="198" t="str">
        <f t="shared" si="26"/>
        <v>2016/17</v>
      </c>
      <c r="H500" s="159">
        <f t="shared" si="27"/>
        <v>20162017</v>
      </c>
    </row>
    <row r="501" spans="1:8" ht="15" x14ac:dyDescent="0.25">
      <c r="A501" s="18" t="s">
        <v>73</v>
      </c>
      <c r="B501" s="159">
        <f t="shared" si="28"/>
        <v>0</v>
      </c>
      <c r="C501" s="159">
        <f t="shared" si="29"/>
        <v>0</v>
      </c>
      <c r="D501" s="17" t="s">
        <v>1170</v>
      </c>
      <c r="E501" s="17" t="s">
        <v>510</v>
      </c>
      <c r="F501" s="15">
        <f>'General Fund Disbursements'!F704</f>
        <v>0</v>
      </c>
      <c r="G501" s="198" t="str">
        <f t="shared" si="26"/>
        <v>2016/17</v>
      </c>
      <c r="H501" s="159">
        <f t="shared" si="27"/>
        <v>20162017</v>
      </c>
    </row>
    <row r="502" spans="1:8" ht="15" x14ac:dyDescent="0.25">
      <c r="A502" s="18" t="s">
        <v>21</v>
      </c>
      <c r="B502" s="159">
        <f t="shared" si="28"/>
        <v>0</v>
      </c>
      <c r="C502" s="159">
        <f t="shared" si="29"/>
        <v>0</v>
      </c>
      <c r="D502" s="17" t="s">
        <v>1171</v>
      </c>
      <c r="E502" s="17" t="s">
        <v>511</v>
      </c>
      <c r="F502" s="15">
        <f>'General Fund Disbursements'!F705</f>
        <v>0</v>
      </c>
      <c r="G502" s="198" t="str">
        <f t="shared" si="26"/>
        <v>2016/17</v>
      </c>
      <c r="H502" s="159">
        <f t="shared" si="27"/>
        <v>20162017</v>
      </c>
    </row>
    <row r="503" spans="1:8" ht="15" x14ac:dyDescent="0.25">
      <c r="A503" s="18" t="s">
        <v>513</v>
      </c>
      <c r="B503" s="159">
        <f t="shared" si="28"/>
        <v>0</v>
      </c>
      <c r="C503" s="159">
        <f t="shared" si="29"/>
        <v>0</v>
      </c>
      <c r="D503" s="17" t="s">
        <v>1386</v>
      </c>
      <c r="E503" s="17" t="s">
        <v>512</v>
      </c>
      <c r="F503" s="15">
        <f>'General Fund Disbursements'!F707</f>
        <v>0</v>
      </c>
      <c r="G503" s="198" t="str">
        <f t="shared" si="26"/>
        <v>2016/17</v>
      </c>
      <c r="H503" s="159">
        <f t="shared" si="27"/>
        <v>20162017</v>
      </c>
    </row>
    <row r="504" spans="1:8" ht="15" x14ac:dyDescent="0.25">
      <c r="A504" s="18" t="s">
        <v>47</v>
      </c>
      <c r="B504" s="159">
        <f t="shared" si="28"/>
        <v>0</v>
      </c>
      <c r="C504" s="159">
        <f t="shared" si="29"/>
        <v>0</v>
      </c>
      <c r="D504" s="17" t="s">
        <v>1172</v>
      </c>
      <c r="E504" s="17" t="s">
        <v>514</v>
      </c>
      <c r="F504" s="15">
        <f>'General Fund Disbursements'!F712</f>
        <v>0</v>
      </c>
      <c r="G504" s="198" t="str">
        <f t="shared" si="26"/>
        <v>2016/17</v>
      </c>
      <c r="H504" s="159">
        <f t="shared" si="27"/>
        <v>20162017</v>
      </c>
    </row>
    <row r="505" spans="1:8" ht="15" x14ac:dyDescent="0.25">
      <c r="A505" s="18" t="s">
        <v>89</v>
      </c>
      <c r="B505" s="159">
        <f t="shared" si="28"/>
        <v>0</v>
      </c>
      <c r="C505" s="159">
        <f t="shared" si="29"/>
        <v>0</v>
      </c>
      <c r="D505" s="17" t="s">
        <v>1173</v>
      </c>
      <c r="E505" s="17" t="s">
        <v>515</v>
      </c>
      <c r="F505" s="15">
        <f>'General Fund Disbursements'!F713</f>
        <v>0</v>
      </c>
      <c r="G505" s="198" t="str">
        <f t="shared" si="26"/>
        <v>2016/17</v>
      </c>
      <c r="H505" s="159">
        <f t="shared" si="27"/>
        <v>20162017</v>
      </c>
    </row>
    <row r="506" spans="1:8" ht="15" x14ac:dyDescent="0.25">
      <c r="A506" s="18" t="s">
        <v>18</v>
      </c>
      <c r="B506" s="159">
        <f t="shared" si="28"/>
        <v>0</v>
      </c>
      <c r="C506" s="159">
        <f t="shared" si="29"/>
        <v>0</v>
      </c>
      <c r="D506" s="17" t="s">
        <v>1174</v>
      </c>
      <c r="E506" s="17" t="s">
        <v>516</v>
      </c>
      <c r="F506" s="15">
        <f>'General Fund Disbursements'!F714</f>
        <v>0</v>
      </c>
      <c r="G506" s="198" t="str">
        <f t="shared" ref="G506:G569" si="30">$G$2</f>
        <v>2016/17</v>
      </c>
      <c r="H506" s="159">
        <f t="shared" ref="H506:H569" si="31">$H$2</f>
        <v>20162017</v>
      </c>
    </row>
    <row r="507" spans="1:8" ht="15" x14ac:dyDescent="0.25">
      <c r="A507" s="18" t="s">
        <v>19</v>
      </c>
      <c r="B507" s="159">
        <f t="shared" si="28"/>
        <v>0</v>
      </c>
      <c r="C507" s="159">
        <f t="shared" si="29"/>
        <v>0</v>
      </c>
      <c r="D507" s="17" t="s">
        <v>1326</v>
      </c>
      <c r="E507" s="17" t="s">
        <v>517</v>
      </c>
      <c r="F507" s="15">
        <f>'General Fund Disbursements'!F715</f>
        <v>0</v>
      </c>
      <c r="G507" s="198" t="str">
        <f t="shared" si="30"/>
        <v>2016/17</v>
      </c>
      <c r="H507" s="159">
        <f t="shared" si="31"/>
        <v>20162017</v>
      </c>
    </row>
    <row r="508" spans="1:8" ht="15" x14ac:dyDescent="0.25">
      <c r="A508" s="18" t="s">
        <v>270</v>
      </c>
      <c r="B508" s="159">
        <f t="shared" si="28"/>
        <v>0</v>
      </c>
      <c r="C508" s="159">
        <f t="shared" si="29"/>
        <v>0</v>
      </c>
      <c r="D508" s="17" t="s">
        <v>1175</v>
      </c>
      <c r="E508" s="17" t="s">
        <v>518</v>
      </c>
      <c r="F508" s="15">
        <f>'General Fund Disbursements'!F716</f>
        <v>0</v>
      </c>
      <c r="G508" s="198" t="str">
        <f t="shared" si="30"/>
        <v>2016/17</v>
      </c>
      <c r="H508" s="159">
        <f t="shared" si="31"/>
        <v>20162017</v>
      </c>
    </row>
    <row r="509" spans="1:8" ht="15" x14ac:dyDescent="0.25">
      <c r="A509" s="18" t="s">
        <v>20</v>
      </c>
      <c r="B509" s="159">
        <f t="shared" si="28"/>
        <v>0</v>
      </c>
      <c r="C509" s="159">
        <f t="shared" si="29"/>
        <v>0</v>
      </c>
      <c r="D509" s="17" t="s">
        <v>1176</v>
      </c>
      <c r="E509" s="17" t="s">
        <v>519</v>
      </c>
      <c r="F509" s="15">
        <f>'General Fund Disbursements'!F717</f>
        <v>0</v>
      </c>
      <c r="G509" s="198" t="str">
        <f t="shared" si="30"/>
        <v>2016/17</v>
      </c>
      <c r="H509" s="159">
        <f t="shared" si="31"/>
        <v>20162017</v>
      </c>
    </row>
    <row r="510" spans="1:8" ht="15" x14ac:dyDescent="0.25">
      <c r="A510" s="18" t="s">
        <v>1288</v>
      </c>
      <c r="B510" s="159">
        <f t="shared" si="28"/>
        <v>0</v>
      </c>
      <c r="C510" s="159">
        <f t="shared" si="29"/>
        <v>0</v>
      </c>
      <c r="D510" s="17" t="s">
        <v>1177</v>
      </c>
      <c r="E510" s="17" t="s">
        <v>1308</v>
      </c>
      <c r="F510" s="15">
        <f>'General Fund Disbursements'!F718</f>
        <v>0</v>
      </c>
      <c r="G510" s="198" t="str">
        <f t="shared" si="30"/>
        <v>2016/17</v>
      </c>
      <c r="H510" s="159">
        <f t="shared" si="31"/>
        <v>20162017</v>
      </c>
    </row>
    <row r="511" spans="1:8" ht="15" x14ac:dyDescent="0.25">
      <c r="A511" s="18" t="s">
        <v>73</v>
      </c>
      <c r="B511" s="159">
        <f t="shared" si="28"/>
        <v>0</v>
      </c>
      <c r="C511" s="159">
        <f t="shared" si="29"/>
        <v>0</v>
      </c>
      <c r="D511" s="17" t="s">
        <v>1178</v>
      </c>
      <c r="E511" s="17" t="s">
        <v>520</v>
      </c>
      <c r="F511" s="15">
        <f>'General Fund Disbursements'!F719</f>
        <v>0</v>
      </c>
      <c r="G511" s="198" t="str">
        <f t="shared" si="30"/>
        <v>2016/17</v>
      </c>
      <c r="H511" s="159">
        <f t="shared" si="31"/>
        <v>20162017</v>
      </c>
    </row>
    <row r="512" spans="1:8" ht="15" x14ac:dyDescent="0.25">
      <c r="A512" s="18" t="s">
        <v>21</v>
      </c>
      <c r="B512" s="159">
        <f t="shared" si="28"/>
        <v>0</v>
      </c>
      <c r="C512" s="159">
        <f t="shared" si="29"/>
        <v>0</v>
      </c>
      <c r="D512" s="17" t="s">
        <v>1179</v>
      </c>
      <c r="E512" s="17" t="s">
        <v>521</v>
      </c>
      <c r="F512" s="15">
        <f>'General Fund Disbursements'!F720</f>
        <v>0</v>
      </c>
      <c r="G512" s="198" t="str">
        <f t="shared" si="30"/>
        <v>2016/17</v>
      </c>
      <c r="H512" s="159">
        <f t="shared" si="31"/>
        <v>20162017</v>
      </c>
    </row>
    <row r="513" spans="1:8" ht="15" x14ac:dyDescent="0.25">
      <c r="A513" s="18" t="s">
        <v>523</v>
      </c>
      <c r="B513" s="159">
        <f t="shared" si="28"/>
        <v>0</v>
      </c>
      <c r="C513" s="159">
        <f t="shared" si="29"/>
        <v>0</v>
      </c>
      <c r="D513" s="17" t="s">
        <v>1387</v>
      </c>
      <c r="E513" s="17" t="s">
        <v>522</v>
      </c>
      <c r="F513" s="15">
        <f>'General Fund Disbursements'!F722</f>
        <v>0</v>
      </c>
      <c r="G513" s="198" t="str">
        <f t="shared" si="30"/>
        <v>2016/17</v>
      </c>
      <c r="H513" s="159">
        <f t="shared" si="31"/>
        <v>20162017</v>
      </c>
    </row>
    <row r="514" spans="1:8" ht="15" x14ac:dyDescent="0.25">
      <c r="A514" s="18" t="s">
        <v>47</v>
      </c>
      <c r="B514" s="159">
        <f t="shared" si="28"/>
        <v>0</v>
      </c>
      <c r="C514" s="159">
        <f t="shared" si="29"/>
        <v>0</v>
      </c>
      <c r="D514" s="17" t="s">
        <v>1180</v>
      </c>
      <c r="E514" s="17" t="s">
        <v>524</v>
      </c>
      <c r="F514" s="15">
        <f>'General Fund Disbursements'!F728</f>
        <v>0</v>
      </c>
      <c r="G514" s="198" t="str">
        <f t="shared" si="30"/>
        <v>2016/17</v>
      </c>
      <c r="H514" s="159">
        <f t="shared" si="31"/>
        <v>20162017</v>
      </c>
    </row>
    <row r="515" spans="1:8" ht="15" x14ac:dyDescent="0.25">
      <c r="A515" s="18" t="s">
        <v>89</v>
      </c>
      <c r="B515" s="159">
        <f t="shared" si="28"/>
        <v>0</v>
      </c>
      <c r="C515" s="159">
        <f t="shared" si="29"/>
        <v>0</v>
      </c>
      <c r="D515" s="17" t="s">
        <v>1181</v>
      </c>
      <c r="E515" s="17" t="s">
        <v>525</v>
      </c>
      <c r="F515" s="15">
        <f>'General Fund Disbursements'!F729</f>
        <v>0</v>
      </c>
      <c r="G515" s="198" t="str">
        <f t="shared" si="30"/>
        <v>2016/17</v>
      </c>
      <c r="H515" s="159">
        <f t="shared" si="31"/>
        <v>20162017</v>
      </c>
    </row>
    <row r="516" spans="1:8" ht="15" x14ac:dyDescent="0.25">
      <c r="A516" s="18" t="s">
        <v>18</v>
      </c>
      <c r="B516" s="159">
        <f t="shared" ref="B516:B579" si="32">B515</f>
        <v>0</v>
      </c>
      <c r="C516" s="159">
        <f t="shared" ref="C516:C579" si="33">C515</f>
        <v>0</v>
      </c>
      <c r="D516" s="17" t="s">
        <v>1182</v>
      </c>
      <c r="E516" s="17" t="s">
        <v>526</v>
      </c>
      <c r="F516" s="15">
        <f>'General Fund Disbursements'!F730</f>
        <v>0</v>
      </c>
      <c r="G516" s="198" t="str">
        <f t="shared" si="30"/>
        <v>2016/17</v>
      </c>
      <c r="H516" s="159">
        <f t="shared" si="31"/>
        <v>20162017</v>
      </c>
    </row>
    <row r="517" spans="1:8" ht="15" x14ac:dyDescent="0.25">
      <c r="A517" s="18" t="s">
        <v>19</v>
      </c>
      <c r="B517" s="159">
        <f t="shared" si="32"/>
        <v>0</v>
      </c>
      <c r="C517" s="159">
        <f t="shared" si="33"/>
        <v>0</v>
      </c>
      <c r="D517" s="17" t="s">
        <v>1183</v>
      </c>
      <c r="E517" s="17" t="s">
        <v>527</v>
      </c>
      <c r="F517" s="15">
        <f>'General Fund Disbursements'!F731</f>
        <v>0</v>
      </c>
      <c r="G517" s="198" t="str">
        <f t="shared" si="30"/>
        <v>2016/17</v>
      </c>
      <c r="H517" s="159">
        <f t="shared" si="31"/>
        <v>20162017</v>
      </c>
    </row>
    <row r="518" spans="1:8" ht="15" x14ac:dyDescent="0.25">
      <c r="A518" s="18" t="s">
        <v>270</v>
      </c>
      <c r="B518" s="159">
        <f t="shared" si="32"/>
        <v>0</v>
      </c>
      <c r="C518" s="159">
        <f t="shared" si="33"/>
        <v>0</v>
      </c>
      <c r="D518" s="17" t="s">
        <v>1184</v>
      </c>
      <c r="E518" s="17" t="s">
        <v>528</v>
      </c>
      <c r="F518" s="15">
        <f>'General Fund Disbursements'!F732</f>
        <v>0</v>
      </c>
      <c r="G518" s="198" t="str">
        <f t="shared" si="30"/>
        <v>2016/17</v>
      </c>
      <c r="H518" s="159">
        <f t="shared" si="31"/>
        <v>20162017</v>
      </c>
    </row>
    <row r="519" spans="1:8" ht="15" x14ac:dyDescent="0.25">
      <c r="A519" s="18" t="s">
        <v>20</v>
      </c>
      <c r="B519" s="159">
        <f t="shared" si="32"/>
        <v>0</v>
      </c>
      <c r="C519" s="159">
        <f t="shared" si="33"/>
        <v>0</v>
      </c>
      <c r="D519" s="17" t="s">
        <v>1185</v>
      </c>
      <c r="E519" s="17" t="s">
        <v>529</v>
      </c>
      <c r="F519" s="15">
        <f>'General Fund Disbursements'!F733</f>
        <v>0</v>
      </c>
      <c r="G519" s="198" t="str">
        <f t="shared" si="30"/>
        <v>2016/17</v>
      </c>
      <c r="H519" s="159">
        <f t="shared" si="31"/>
        <v>20162017</v>
      </c>
    </row>
    <row r="520" spans="1:8" ht="15" x14ac:dyDescent="0.25">
      <c r="A520" s="18" t="s">
        <v>1288</v>
      </c>
      <c r="B520" s="159">
        <f t="shared" si="32"/>
        <v>0</v>
      </c>
      <c r="C520" s="159">
        <f t="shared" si="33"/>
        <v>0</v>
      </c>
      <c r="D520" s="17" t="s">
        <v>1186</v>
      </c>
      <c r="E520" s="17" t="s">
        <v>1309</v>
      </c>
      <c r="F520" s="15">
        <f>'General Fund Disbursements'!F734</f>
        <v>0</v>
      </c>
      <c r="G520" s="198" t="str">
        <f t="shared" si="30"/>
        <v>2016/17</v>
      </c>
      <c r="H520" s="159">
        <f t="shared" si="31"/>
        <v>20162017</v>
      </c>
    </row>
    <row r="521" spans="1:8" ht="15" x14ac:dyDescent="0.25">
      <c r="A521" s="18" t="s">
        <v>73</v>
      </c>
      <c r="B521" s="159">
        <f t="shared" si="32"/>
        <v>0</v>
      </c>
      <c r="C521" s="159">
        <f t="shared" si="33"/>
        <v>0</v>
      </c>
      <c r="D521" s="17" t="s">
        <v>1187</v>
      </c>
      <c r="E521" s="17" t="s">
        <v>530</v>
      </c>
      <c r="F521" s="15">
        <f>'General Fund Disbursements'!F735</f>
        <v>0</v>
      </c>
      <c r="G521" s="198" t="str">
        <f t="shared" si="30"/>
        <v>2016/17</v>
      </c>
      <c r="H521" s="159">
        <f t="shared" si="31"/>
        <v>20162017</v>
      </c>
    </row>
    <row r="522" spans="1:8" ht="15" x14ac:dyDescent="0.25">
      <c r="A522" s="18" t="s">
        <v>21</v>
      </c>
      <c r="B522" s="159">
        <f t="shared" si="32"/>
        <v>0</v>
      </c>
      <c r="C522" s="159">
        <f t="shared" si="33"/>
        <v>0</v>
      </c>
      <c r="D522" s="17" t="s">
        <v>1188</v>
      </c>
      <c r="E522" s="17" t="s">
        <v>531</v>
      </c>
      <c r="F522" s="15">
        <f>'General Fund Disbursements'!F736</f>
        <v>0</v>
      </c>
      <c r="G522" s="198" t="str">
        <f t="shared" si="30"/>
        <v>2016/17</v>
      </c>
      <c r="H522" s="159">
        <f t="shared" si="31"/>
        <v>20162017</v>
      </c>
    </row>
    <row r="523" spans="1:8" ht="15" x14ac:dyDescent="0.25">
      <c r="A523" s="18" t="s">
        <v>533</v>
      </c>
      <c r="B523" s="159">
        <f t="shared" si="32"/>
        <v>0</v>
      </c>
      <c r="C523" s="159">
        <f t="shared" si="33"/>
        <v>0</v>
      </c>
      <c r="D523" s="17" t="s">
        <v>1388</v>
      </c>
      <c r="E523" s="17" t="s">
        <v>532</v>
      </c>
      <c r="F523" s="15">
        <f>'General Fund Disbursements'!F738</f>
        <v>0</v>
      </c>
      <c r="G523" s="198" t="str">
        <f t="shared" si="30"/>
        <v>2016/17</v>
      </c>
      <c r="H523" s="159">
        <f t="shared" si="31"/>
        <v>20162017</v>
      </c>
    </row>
    <row r="524" spans="1:8" ht="15" x14ac:dyDescent="0.25">
      <c r="A524" s="18" t="s">
        <v>47</v>
      </c>
      <c r="B524" s="159">
        <f t="shared" si="32"/>
        <v>0</v>
      </c>
      <c r="C524" s="159">
        <f t="shared" si="33"/>
        <v>0</v>
      </c>
      <c r="D524" s="17" t="s">
        <v>1189</v>
      </c>
      <c r="E524" s="17" t="s">
        <v>534</v>
      </c>
      <c r="F524" s="15">
        <f>'General Fund Disbursements'!F743</f>
        <v>0</v>
      </c>
      <c r="G524" s="198" t="str">
        <f t="shared" si="30"/>
        <v>2016/17</v>
      </c>
      <c r="H524" s="159">
        <f t="shared" si="31"/>
        <v>20162017</v>
      </c>
    </row>
    <row r="525" spans="1:8" ht="15" x14ac:dyDescent="0.25">
      <c r="A525" s="18" t="s">
        <v>89</v>
      </c>
      <c r="B525" s="159">
        <f t="shared" si="32"/>
        <v>0</v>
      </c>
      <c r="C525" s="159">
        <f t="shared" si="33"/>
        <v>0</v>
      </c>
      <c r="D525" s="17" t="s">
        <v>1190</v>
      </c>
      <c r="E525" s="17" t="s">
        <v>535</v>
      </c>
      <c r="F525" s="15">
        <f>'General Fund Disbursements'!F744</f>
        <v>0</v>
      </c>
      <c r="G525" s="198" t="str">
        <f t="shared" si="30"/>
        <v>2016/17</v>
      </c>
      <c r="H525" s="159">
        <f t="shared" si="31"/>
        <v>20162017</v>
      </c>
    </row>
    <row r="526" spans="1:8" ht="15" x14ac:dyDescent="0.25">
      <c r="A526" s="18" t="s">
        <v>18</v>
      </c>
      <c r="B526" s="159">
        <f t="shared" si="32"/>
        <v>0</v>
      </c>
      <c r="C526" s="159">
        <f t="shared" si="33"/>
        <v>0</v>
      </c>
      <c r="D526" s="17" t="s">
        <v>1191</v>
      </c>
      <c r="E526" s="17" t="s">
        <v>536</v>
      </c>
      <c r="F526" s="15">
        <f>'General Fund Disbursements'!F745</f>
        <v>0</v>
      </c>
      <c r="G526" s="198" t="str">
        <f t="shared" si="30"/>
        <v>2016/17</v>
      </c>
      <c r="H526" s="159">
        <f t="shared" si="31"/>
        <v>20162017</v>
      </c>
    </row>
    <row r="527" spans="1:8" ht="15" x14ac:dyDescent="0.25">
      <c r="A527" s="18" t="s">
        <v>19</v>
      </c>
      <c r="B527" s="159">
        <f t="shared" si="32"/>
        <v>0</v>
      </c>
      <c r="C527" s="159">
        <f t="shared" si="33"/>
        <v>0</v>
      </c>
      <c r="D527" s="17" t="s">
        <v>1192</v>
      </c>
      <c r="E527" s="17" t="s">
        <v>537</v>
      </c>
      <c r="F527" s="15">
        <f>'General Fund Disbursements'!F746</f>
        <v>0</v>
      </c>
      <c r="G527" s="198" t="str">
        <f t="shared" si="30"/>
        <v>2016/17</v>
      </c>
      <c r="H527" s="159">
        <f t="shared" si="31"/>
        <v>20162017</v>
      </c>
    </row>
    <row r="528" spans="1:8" ht="15" x14ac:dyDescent="0.25">
      <c r="A528" s="18" t="s">
        <v>270</v>
      </c>
      <c r="B528" s="159">
        <f t="shared" si="32"/>
        <v>0</v>
      </c>
      <c r="C528" s="159">
        <f t="shared" si="33"/>
        <v>0</v>
      </c>
      <c r="D528" s="17" t="s">
        <v>1193</v>
      </c>
      <c r="E528" s="17" t="s">
        <v>538</v>
      </c>
      <c r="F528" s="15">
        <f>'General Fund Disbursements'!F747</f>
        <v>0</v>
      </c>
      <c r="G528" s="198" t="str">
        <f t="shared" si="30"/>
        <v>2016/17</v>
      </c>
      <c r="H528" s="159">
        <f t="shared" si="31"/>
        <v>20162017</v>
      </c>
    </row>
    <row r="529" spans="1:8" ht="15" x14ac:dyDescent="0.25">
      <c r="A529" s="18" t="s">
        <v>20</v>
      </c>
      <c r="B529" s="159">
        <f t="shared" si="32"/>
        <v>0</v>
      </c>
      <c r="C529" s="159">
        <f t="shared" si="33"/>
        <v>0</v>
      </c>
      <c r="D529" s="17" t="s">
        <v>1194</v>
      </c>
      <c r="E529" s="17" t="s">
        <v>539</v>
      </c>
      <c r="F529" s="15">
        <f>'General Fund Disbursements'!F748</f>
        <v>0</v>
      </c>
      <c r="G529" s="198" t="str">
        <f t="shared" si="30"/>
        <v>2016/17</v>
      </c>
      <c r="H529" s="159">
        <f t="shared" si="31"/>
        <v>20162017</v>
      </c>
    </row>
    <row r="530" spans="1:8" ht="15" x14ac:dyDescent="0.25">
      <c r="A530" s="18" t="s">
        <v>1288</v>
      </c>
      <c r="B530" s="159">
        <f t="shared" si="32"/>
        <v>0</v>
      </c>
      <c r="C530" s="159">
        <f t="shared" si="33"/>
        <v>0</v>
      </c>
      <c r="D530" s="17" t="s">
        <v>1195</v>
      </c>
      <c r="E530" s="17" t="s">
        <v>1310</v>
      </c>
      <c r="F530" s="15">
        <f>'General Fund Disbursements'!F749</f>
        <v>0</v>
      </c>
      <c r="G530" s="198" t="str">
        <f t="shared" si="30"/>
        <v>2016/17</v>
      </c>
      <c r="H530" s="159">
        <f t="shared" si="31"/>
        <v>20162017</v>
      </c>
    </row>
    <row r="531" spans="1:8" ht="15" x14ac:dyDescent="0.25">
      <c r="A531" s="18" t="s">
        <v>73</v>
      </c>
      <c r="B531" s="159">
        <f t="shared" si="32"/>
        <v>0</v>
      </c>
      <c r="C531" s="159">
        <f t="shared" si="33"/>
        <v>0</v>
      </c>
      <c r="D531" s="17" t="s">
        <v>1196</v>
      </c>
      <c r="E531" s="17" t="s">
        <v>540</v>
      </c>
      <c r="F531" s="15">
        <f>'General Fund Disbursements'!F750</f>
        <v>0</v>
      </c>
      <c r="G531" s="198" t="str">
        <f t="shared" si="30"/>
        <v>2016/17</v>
      </c>
      <c r="H531" s="159">
        <f t="shared" si="31"/>
        <v>20162017</v>
      </c>
    </row>
    <row r="532" spans="1:8" ht="15" x14ac:dyDescent="0.25">
      <c r="A532" s="18" t="s">
        <v>21</v>
      </c>
      <c r="B532" s="159">
        <f t="shared" si="32"/>
        <v>0</v>
      </c>
      <c r="C532" s="159">
        <f t="shared" si="33"/>
        <v>0</v>
      </c>
      <c r="D532" s="17" t="s">
        <v>1197</v>
      </c>
      <c r="E532" s="17" t="s">
        <v>541</v>
      </c>
      <c r="F532" s="15">
        <f>'General Fund Disbursements'!F751</f>
        <v>0</v>
      </c>
      <c r="G532" s="198" t="str">
        <f t="shared" si="30"/>
        <v>2016/17</v>
      </c>
      <c r="H532" s="159">
        <f t="shared" si="31"/>
        <v>20162017</v>
      </c>
    </row>
    <row r="533" spans="1:8" ht="15" x14ac:dyDescent="0.25">
      <c r="A533" s="18" t="s">
        <v>543</v>
      </c>
      <c r="B533" s="159">
        <f t="shared" si="32"/>
        <v>0</v>
      </c>
      <c r="C533" s="159">
        <f t="shared" si="33"/>
        <v>0</v>
      </c>
      <c r="D533" s="17" t="s">
        <v>1389</v>
      </c>
      <c r="E533" s="17" t="s">
        <v>542</v>
      </c>
      <c r="F533" s="15">
        <f>'General Fund Disbursements'!F753</f>
        <v>0</v>
      </c>
      <c r="G533" s="198" t="str">
        <f t="shared" si="30"/>
        <v>2016/17</v>
      </c>
      <c r="H533" s="159">
        <f t="shared" si="31"/>
        <v>20162017</v>
      </c>
    </row>
    <row r="534" spans="1:8" ht="15" x14ac:dyDescent="0.25">
      <c r="A534" s="18" t="s">
        <v>47</v>
      </c>
      <c r="B534" s="159">
        <f t="shared" si="32"/>
        <v>0</v>
      </c>
      <c r="C534" s="159">
        <f t="shared" si="33"/>
        <v>0</v>
      </c>
      <c r="D534" s="17" t="s">
        <v>1198</v>
      </c>
      <c r="E534" s="17" t="s">
        <v>544</v>
      </c>
      <c r="F534" s="15">
        <f>'General Fund Disbursements'!F758</f>
        <v>0</v>
      </c>
      <c r="G534" s="198" t="str">
        <f t="shared" si="30"/>
        <v>2016/17</v>
      </c>
      <c r="H534" s="159">
        <f t="shared" si="31"/>
        <v>20162017</v>
      </c>
    </row>
    <row r="535" spans="1:8" ht="15" x14ac:dyDescent="0.25">
      <c r="A535" s="18" t="s">
        <v>89</v>
      </c>
      <c r="B535" s="159">
        <f t="shared" si="32"/>
        <v>0</v>
      </c>
      <c r="C535" s="159">
        <f t="shared" si="33"/>
        <v>0</v>
      </c>
      <c r="D535" s="17" t="s">
        <v>1199</v>
      </c>
      <c r="E535" s="17" t="s">
        <v>545</v>
      </c>
      <c r="F535" s="15">
        <f>'General Fund Disbursements'!F759</f>
        <v>0</v>
      </c>
      <c r="G535" s="198" t="str">
        <f t="shared" si="30"/>
        <v>2016/17</v>
      </c>
      <c r="H535" s="159">
        <f t="shared" si="31"/>
        <v>20162017</v>
      </c>
    </row>
    <row r="536" spans="1:8" ht="15" x14ac:dyDescent="0.25">
      <c r="A536" s="18" t="s">
        <v>18</v>
      </c>
      <c r="B536" s="159">
        <f t="shared" si="32"/>
        <v>0</v>
      </c>
      <c r="C536" s="159">
        <f t="shared" si="33"/>
        <v>0</v>
      </c>
      <c r="D536" s="17" t="s">
        <v>1200</v>
      </c>
      <c r="E536" s="17" t="s">
        <v>546</v>
      </c>
      <c r="F536" s="15">
        <f>'General Fund Disbursements'!F760</f>
        <v>0</v>
      </c>
      <c r="G536" s="198" t="str">
        <f t="shared" si="30"/>
        <v>2016/17</v>
      </c>
      <c r="H536" s="159">
        <f t="shared" si="31"/>
        <v>20162017</v>
      </c>
    </row>
    <row r="537" spans="1:8" ht="15" x14ac:dyDescent="0.25">
      <c r="A537" s="18" t="s">
        <v>19</v>
      </c>
      <c r="B537" s="159">
        <f t="shared" si="32"/>
        <v>0</v>
      </c>
      <c r="C537" s="159">
        <f t="shared" si="33"/>
        <v>0</v>
      </c>
      <c r="D537" s="17" t="s">
        <v>1390</v>
      </c>
      <c r="E537" s="17" t="s">
        <v>547</v>
      </c>
      <c r="F537" s="15">
        <f>'General Fund Disbursements'!F761</f>
        <v>0</v>
      </c>
      <c r="G537" s="198" t="str">
        <f t="shared" si="30"/>
        <v>2016/17</v>
      </c>
      <c r="H537" s="159">
        <f t="shared" si="31"/>
        <v>20162017</v>
      </c>
    </row>
    <row r="538" spans="1:8" ht="15" x14ac:dyDescent="0.25">
      <c r="A538" s="18" t="s">
        <v>270</v>
      </c>
      <c r="B538" s="159">
        <f t="shared" si="32"/>
        <v>0</v>
      </c>
      <c r="C538" s="159">
        <f t="shared" si="33"/>
        <v>0</v>
      </c>
      <c r="D538" s="17" t="s">
        <v>1201</v>
      </c>
      <c r="E538" s="17" t="s">
        <v>548</v>
      </c>
      <c r="F538" s="15">
        <f>'General Fund Disbursements'!F762</f>
        <v>0</v>
      </c>
      <c r="G538" s="198" t="str">
        <f t="shared" si="30"/>
        <v>2016/17</v>
      </c>
      <c r="H538" s="159">
        <f t="shared" si="31"/>
        <v>20162017</v>
      </c>
    </row>
    <row r="539" spans="1:8" ht="15" x14ac:dyDescent="0.25">
      <c r="A539" s="18" t="s">
        <v>20</v>
      </c>
      <c r="B539" s="159">
        <f t="shared" si="32"/>
        <v>0</v>
      </c>
      <c r="C539" s="159">
        <f t="shared" si="33"/>
        <v>0</v>
      </c>
      <c r="D539" s="17" t="s">
        <v>1202</v>
      </c>
      <c r="E539" s="17" t="s">
        <v>549</v>
      </c>
      <c r="F539" s="15">
        <f>'General Fund Disbursements'!F763</f>
        <v>0</v>
      </c>
      <c r="G539" s="198" t="str">
        <f t="shared" si="30"/>
        <v>2016/17</v>
      </c>
      <c r="H539" s="159">
        <f t="shared" si="31"/>
        <v>20162017</v>
      </c>
    </row>
    <row r="540" spans="1:8" ht="15" x14ac:dyDescent="0.25">
      <c r="A540" s="18" t="s">
        <v>1288</v>
      </c>
      <c r="B540" s="159">
        <f t="shared" si="32"/>
        <v>0</v>
      </c>
      <c r="C540" s="159">
        <f t="shared" si="33"/>
        <v>0</v>
      </c>
      <c r="D540" s="17" t="s">
        <v>1203</v>
      </c>
      <c r="E540" s="17" t="s">
        <v>1311</v>
      </c>
      <c r="F540" s="15">
        <f>'General Fund Disbursements'!F764</f>
        <v>0</v>
      </c>
      <c r="G540" s="198" t="str">
        <f t="shared" si="30"/>
        <v>2016/17</v>
      </c>
      <c r="H540" s="159">
        <f t="shared" si="31"/>
        <v>20162017</v>
      </c>
    </row>
    <row r="541" spans="1:8" ht="15" x14ac:dyDescent="0.25">
      <c r="A541" s="18" t="s">
        <v>73</v>
      </c>
      <c r="B541" s="159">
        <f t="shared" si="32"/>
        <v>0</v>
      </c>
      <c r="C541" s="159">
        <f t="shared" si="33"/>
        <v>0</v>
      </c>
      <c r="D541" s="17" t="s">
        <v>1204</v>
      </c>
      <c r="E541" s="17" t="s">
        <v>550</v>
      </c>
      <c r="F541" s="15">
        <f>'General Fund Disbursements'!F765</f>
        <v>0</v>
      </c>
      <c r="G541" s="198" t="str">
        <f t="shared" si="30"/>
        <v>2016/17</v>
      </c>
      <c r="H541" s="159">
        <f t="shared" si="31"/>
        <v>20162017</v>
      </c>
    </row>
    <row r="542" spans="1:8" ht="15" x14ac:dyDescent="0.25">
      <c r="A542" s="18" t="s">
        <v>21</v>
      </c>
      <c r="B542" s="159">
        <f t="shared" si="32"/>
        <v>0</v>
      </c>
      <c r="C542" s="159">
        <f t="shared" si="33"/>
        <v>0</v>
      </c>
      <c r="D542" s="17" t="s">
        <v>1205</v>
      </c>
      <c r="E542" s="17" t="s">
        <v>551</v>
      </c>
      <c r="F542" s="15">
        <f>'General Fund Disbursements'!F766</f>
        <v>0</v>
      </c>
      <c r="G542" s="198" t="str">
        <f t="shared" si="30"/>
        <v>2016/17</v>
      </c>
      <c r="H542" s="159">
        <f t="shared" si="31"/>
        <v>20162017</v>
      </c>
    </row>
    <row r="543" spans="1:8" ht="15" x14ac:dyDescent="0.25">
      <c r="A543" s="18" t="s">
        <v>553</v>
      </c>
      <c r="B543" s="159">
        <f t="shared" si="32"/>
        <v>0</v>
      </c>
      <c r="C543" s="159">
        <f t="shared" si="33"/>
        <v>0</v>
      </c>
      <c r="D543" s="17" t="s">
        <v>1391</v>
      </c>
      <c r="E543" s="17" t="s">
        <v>552</v>
      </c>
      <c r="F543" s="15">
        <f>'General Fund Disbursements'!F768</f>
        <v>0</v>
      </c>
      <c r="G543" s="198" t="str">
        <f t="shared" si="30"/>
        <v>2016/17</v>
      </c>
      <c r="H543" s="159">
        <f t="shared" si="31"/>
        <v>20162017</v>
      </c>
    </row>
    <row r="544" spans="1:8" ht="15" x14ac:dyDescent="0.25">
      <c r="A544" s="18" t="s">
        <v>47</v>
      </c>
      <c r="B544" s="159">
        <f t="shared" si="32"/>
        <v>0</v>
      </c>
      <c r="C544" s="159">
        <f t="shared" si="33"/>
        <v>0</v>
      </c>
      <c r="D544" s="17" t="s">
        <v>1206</v>
      </c>
      <c r="E544" s="17" t="s">
        <v>554</v>
      </c>
      <c r="F544" s="15">
        <f>'General Fund Disbursements'!F773</f>
        <v>0</v>
      </c>
      <c r="G544" s="198" t="str">
        <f t="shared" si="30"/>
        <v>2016/17</v>
      </c>
      <c r="H544" s="159">
        <f t="shared" si="31"/>
        <v>20162017</v>
      </c>
    </row>
    <row r="545" spans="1:8" ht="15" x14ac:dyDescent="0.25">
      <c r="A545" s="18" t="s">
        <v>89</v>
      </c>
      <c r="B545" s="159">
        <f t="shared" si="32"/>
        <v>0</v>
      </c>
      <c r="C545" s="159">
        <f t="shared" si="33"/>
        <v>0</v>
      </c>
      <c r="D545" s="17" t="s">
        <v>1207</v>
      </c>
      <c r="E545" s="17" t="s">
        <v>555</v>
      </c>
      <c r="F545" s="15">
        <f>'General Fund Disbursements'!F774</f>
        <v>0</v>
      </c>
      <c r="G545" s="198" t="str">
        <f t="shared" si="30"/>
        <v>2016/17</v>
      </c>
      <c r="H545" s="159">
        <f t="shared" si="31"/>
        <v>20162017</v>
      </c>
    </row>
    <row r="546" spans="1:8" ht="15" x14ac:dyDescent="0.25">
      <c r="A546" s="18" t="s">
        <v>18</v>
      </c>
      <c r="B546" s="159">
        <f t="shared" si="32"/>
        <v>0</v>
      </c>
      <c r="C546" s="159">
        <f t="shared" si="33"/>
        <v>0</v>
      </c>
      <c r="D546" s="17" t="s">
        <v>1208</v>
      </c>
      <c r="E546" s="17" t="s">
        <v>556</v>
      </c>
      <c r="F546" s="15">
        <f>'General Fund Disbursements'!F775</f>
        <v>0</v>
      </c>
      <c r="G546" s="198" t="str">
        <f t="shared" si="30"/>
        <v>2016/17</v>
      </c>
      <c r="H546" s="159">
        <f t="shared" si="31"/>
        <v>20162017</v>
      </c>
    </row>
    <row r="547" spans="1:8" ht="15" x14ac:dyDescent="0.25">
      <c r="A547" s="18" t="s">
        <v>19</v>
      </c>
      <c r="B547" s="159">
        <f t="shared" si="32"/>
        <v>0</v>
      </c>
      <c r="C547" s="159">
        <f t="shared" si="33"/>
        <v>0</v>
      </c>
      <c r="D547" s="17" t="s">
        <v>1209</v>
      </c>
      <c r="E547" s="17" t="s">
        <v>557</v>
      </c>
      <c r="F547" s="15">
        <f>'General Fund Disbursements'!F776</f>
        <v>0</v>
      </c>
      <c r="G547" s="198" t="str">
        <f t="shared" si="30"/>
        <v>2016/17</v>
      </c>
      <c r="H547" s="159">
        <f t="shared" si="31"/>
        <v>20162017</v>
      </c>
    </row>
    <row r="548" spans="1:8" ht="15" x14ac:dyDescent="0.25">
      <c r="A548" s="18" t="s">
        <v>270</v>
      </c>
      <c r="B548" s="159">
        <f t="shared" si="32"/>
        <v>0</v>
      </c>
      <c r="C548" s="159">
        <f t="shared" si="33"/>
        <v>0</v>
      </c>
      <c r="D548" s="17" t="s">
        <v>1210</v>
      </c>
      <c r="E548" s="17" t="s">
        <v>558</v>
      </c>
      <c r="F548" s="15">
        <f>'General Fund Disbursements'!F777</f>
        <v>0</v>
      </c>
      <c r="G548" s="198" t="str">
        <f t="shared" si="30"/>
        <v>2016/17</v>
      </c>
      <c r="H548" s="159">
        <f t="shared" si="31"/>
        <v>20162017</v>
      </c>
    </row>
    <row r="549" spans="1:8" ht="15" x14ac:dyDescent="0.25">
      <c r="A549" s="18" t="s">
        <v>20</v>
      </c>
      <c r="B549" s="159">
        <f t="shared" si="32"/>
        <v>0</v>
      </c>
      <c r="C549" s="159">
        <f t="shared" si="33"/>
        <v>0</v>
      </c>
      <c r="D549" s="17" t="s">
        <v>1211</v>
      </c>
      <c r="E549" s="17" t="s">
        <v>559</v>
      </c>
      <c r="F549" s="15">
        <f>'General Fund Disbursements'!F778</f>
        <v>0</v>
      </c>
      <c r="G549" s="198" t="str">
        <f t="shared" si="30"/>
        <v>2016/17</v>
      </c>
      <c r="H549" s="159">
        <f t="shared" si="31"/>
        <v>20162017</v>
      </c>
    </row>
    <row r="550" spans="1:8" ht="15" x14ac:dyDescent="0.25">
      <c r="A550" s="18" t="s">
        <v>1288</v>
      </c>
      <c r="B550" s="159">
        <f t="shared" si="32"/>
        <v>0</v>
      </c>
      <c r="C550" s="159">
        <f t="shared" si="33"/>
        <v>0</v>
      </c>
      <c r="D550" s="17" t="s">
        <v>1212</v>
      </c>
      <c r="E550" s="17" t="s">
        <v>1312</v>
      </c>
      <c r="F550" s="15">
        <f>'General Fund Disbursements'!F779</f>
        <v>0</v>
      </c>
      <c r="G550" s="198" t="str">
        <f t="shared" si="30"/>
        <v>2016/17</v>
      </c>
      <c r="H550" s="159">
        <f t="shared" si="31"/>
        <v>20162017</v>
      </c>
    </row>
    <row r="551" spans="1:8" ht="15" x14ac:dyDescent="0.25">
      <c r="A551" s="18" t="s">
        <v>73</v>
      </c>
      <c r="B551" s="159">
        <f t="shared" si="32"/>
        <v>0</v>
      </c>
      <c r="C551" s="159">
        <f t="shared" si="33"/>
        <v>0</v>
      </c>
      <c r="D551" s="17" t="s">
        <v>1213</v>
      </c>
      <c r="E551" s="17" t="s">
        <v>1327</v>
      </c>
      <c r="F551" s="15">
        <f>'General Fund Disbursements'!F780</f>
        <v>0</v>
      </c>
      <c r="G551" s="198" t="str">
        <f t="shared" si="30"/>
        <v>2016/17</v>
      </c>
      <c r="H551" s="159">
        <f t="shared" si="31"/>
        <v>20162017</v>
      </c>
    </row>
    <row r="552" spans="1:8" ht="15" x14ac:dyDescent="0.25">
      <c r="A552" s="18" t="s">
        <v>21</v>
      </c>
      <c r="B552" s="159">
        <f t="shared" si="32"/>
        <v>0</v>
      </c>
      <c r="C552" s="159">
        <f t="shared" si="33"/>
        <v>0</v>
      </c>
      <c r="D552" s="17" t="s">
        <v>1214</v>
      </c>
      <c r="E552" s="17" t="s">
        <v>560</v>
      </c>
      <c r="F552" s="15">
        <f>'General Fund Disbursements'!F781</f>
        <v>0</v>
      </c>
      <c r="G552" s="198" t="str">
        <f t="shared" si="30"/>
        <v>2016/17</v>
      </c>
      <c r="H552" s="159">
        <f t="shared" si="31"/>
        <v>20162017</v>
      </c>
    </row>
    <row r="553" spans="1:8" ht="15" x14ac:dyDescent="0.25">
      <c r="A553" s="18" t="s">
        <v>562</v>
      </c>
      <c r="B553" s="159">
        <f t="shared" si="32"/>
        <v>0</v>
      </c>
      <c r="C553" s="159">
        <f t="shared" si="33"/>
        <v>0</v>
      </c>
      <c r="D553" s="17" t="s">
        <v>1392</v>
      </c>
      <c r="E553" s="17" t="s">
        <v>561</v>
      </c>
      <c r="F553" s="15">
        <f>'General Fund Disbursements'!F783</f>
        <v>0</v>
      </c>
      <c r="G553" s="198" t="str">
        <f t="shared" si="30"/>
        <v>2016/17</v>
      </c>
      <c r="H553" s="159">
        <f t="shared" si="31"/>
        <v>20162017</v>
      </c>
    </row>
    <row r="554" spans="1:8" ht="15" x14ac:dyDescent="0.25">
      <c r="A554" s="18" t="s">
        <v>47</v>
      </c>
      <c r="B554" s="159">
        <f t="shared" si="32"/>
        <v>0</v>
      </c>
      <c r="C554" s="159">
        <f t="shared" si="33"/>
        <v>0</v>
      </c>
      <c r="D554" s="17" t="s">
        <v>1215</v>
      </c>
      <c r="E554" s="17" t="s">
        <v>563</v>
      </c>
      <c r="F554" s="15">
        <f>'General Fund Disbursements'!F788</f>
        <v>0</v>
      </c>
      <c r="G554" s="198" t="str">
        <f t="shared" si="30"/>
        <v>2016/17</v>
      </c>
      <c r="H554" s="159">
        <f t="shared" si="31"/>
        <v>20162017</v>
      </c>
    </row>
    <row r="555" spans="1:8" ht="15" x14ac:dyDescent="0.25">
      <c r="A555" s="18" t="s">
        <v>89</v>
      </c>
      <c r="B555" s="159">
        <f t="shared" si="32"/>
        <v>0</v>
      </c>
      <c r="C555" s="159">
        <f t="shared" si="33"/>
        <v>0</v>
      </c>
      <c r="D555" s="17" t="s">
        <v>1216</v>
      </c>
      <c r="E555" s="17" t="s">
        <v>564</v>
      </c>
      <c r="F555" s="15">
        <f>'General Fund Disbursements'!F789</f>
        <v>0</v>
      </c>
      <c r="G555" s="198" t="str">
        <f t="shared" si="30"/>
        <v>2016/17</v>
      </c>
      <c r="H555" s="159">
        <f t="shared" si="31"/>
        <v>20162017</v>
      </c>
    </row>
    <row r="556" spans="1:8" ht="15" x14ac:dyDescent="0.25">
      <c r="A556" s="18" t="s">
        <v>18</v>
      </c>
      <c r="B556" s="159">
        <f t="shared" si="32"/>
        <v>0</v>
      </c>
      <c r="C556" s="159">
        <f t="shared" si="33"/>
        <v>0</v>
      </c>
      <c r="D556" s="17" t="s">
        <v>1217</v>
      </c>
      <c r="E556" s="17" t="s">
        <v>565</v>
      </c>
      <c r="F556" s="15">
        <f>'General Fund Disbursements'!F790</f>
        <v>0</v>
      </c>
      <c r="G556" s="198" t="str">
        <f t="shared" si="30"/>
        <v>2016/17</v>
      </c>
      <c r="H556" s="159">
        <f t="shared" si="31"/>
        <v>20162017</v>
      </c>
    </row>
    <row r="557" spans="1:8" ht="15" x14ac:dyDescent="0.25">
      <c r="A557" s="18" t="s">
        <v>19</v>
      </c>
      <c r="B557" s="159">
        <f t="shared" si="32"/>
        <v>0</v>
      </c>
      <c r="C557" s="159">
        <f t="shared" si="33"/>
        <v>0</v>
      </c>
      <c r="D557" s="17" t="s">
        <v>1218</v>
      </c>
      <c r="E557" s="17" t="s">
        <v>566</v>
      </c>
      <c r="F557" s="15">
        <f>'General Fund Disbursements'!F791</f>
        <v>0</v>
      </c>
      <c r="G557" s="198" t="str">
        <f t="shared" si="30"/>
        <v>2016/17</v>
      </c>
      <c r="H557" s="159">
        <f t="shared" si="31"/>
        <v>20162017</v>
      </c>
    </row>
    <row r="558" spans="1:8" ht="15" x14ac:dyDescent="0.25">
      <c r="A558" s="18" t="s">
        <v>270</v>
      </c>
      <c r="B558" s="159">
        <f t="shared" si="32"/>
        <v>0</v>
      </c>
      <c r="C558" s="159">
        <f t="shared" si="33"/>
        <v>0</v>
      </c>
      <c r="D558" s="17" t="s">
        <v>1219</v>
      </c>
      <c r="E558" s="17" t="s">
        <v>567</v>
      </c>
      <c r="F558" s="15">
        <f>'General Fund Disbursements'!F792</f>
        <v>0</v>
      </c>
      <c r="G558" s="198" t="str">
        <f t="shared" si="30"/>
        <v>2016/17</v>
      </c>
      <c r="H558" s="159">
        <f t="shared" si="31"/>
        <v>20162017</v>
      </c>
    </row>
    <row r="559" spans="1:8" ht="15" x14ac:dyDescent="0.25">
      <c r="A559" s="18" t="s">
        <v>20</v>
      </c>
      <c r="B559" s="159">
        <f t="shared" si="32"/>
        <v>0</v>
      </c>
      <c r="C559" s="159">
        <f t="shared" si="33"/>
        <v>0</v>
      </c>
      <c r="D559" s="17" t="s">
        <v>1220</v>
      </c>
      <c r="E559" s="17" t="s">
        <v>568</v>
      </c>
      <c r="F559" s="15">
        <f>'General Fund Disbursements'!F793</f>
        <v>0</v>
      </c>
      <c r="G559" s="198" t="str">
        <f t="shared" si="30"/>
        <v>2016/17</v>
      </c>
      <c r="H559" s="159">
        <f t="shared" si="31"/>
        <v>20162017</v>
      </c>
    </row>
    <row r="560" spans="1:8" ht="15" x14ac:dyDescent="0.25">
      <c r="A560" s="18" t="s">
        <v>1288</v>
      </c>
      <c r="B560" s="159">
        <f t="shared" si="32"/>
        <v>0</v>
      </c>
      <c r="C560" s="159">
        <f t="shared" si="33"/>
        <v>0</v>
      </c>
      <c r="D560" s="17" t="s">
        <v>1221</v>
      </c>
      <c r="E560" s="17" t="s">
        <v>1313</v>
      </c>
      <c r="F560" s="15">
        <f>'General Fund Disbursements'!F794</f>
        <v>0</v>
      </c>
      <c r="G560" s="198" t="str">
        <f t="shared" si="30"/>
        <v>2016/17</v>
      </c>
      <c r="H560" s="159">
        <f t="shared" si="31"/>
        <v>20162017</v>
      </c>
    </row>
    <row r="561" spans="1:8" ht="15" x14ac:dyDescent="0.25">
      <c r="A561" s="18" t="s">
        <v>73</v>
      </c>
      <c r="B561" s="159">
        <f t="shared" si="32"/>
        <v>0</v>
      </c>
      <c r="C561" s="159">
        <f t="shared" si="33"/>
        <v>0</v>
      </c>
      <c r="D561" s="17" t="s">
        <v>1222</v>
      </c>
      <c r="E561" s="17" t="s">
        <v>569</v>
      </c>
      <c r="F561" s="15">
        <f>'General Fund Disbursements'!F795</f>
        <v>0</v>
      </c>
      <c r="G561" s="198" t="str">
        <f t="shared" si="30"/>
        <v>2016/17</v>
      </c>
      <c r="H561" s="159">
        <f t="shared" si="31"/>
        <v>20162017</v>
      </c>
    </row>
    <row r="562" spans="1:8" ht="15" x14ac:dyDescent="0.25">
      <c r="A562" s="18" t="s">
        <v>21</v>
      </c>
      <c r="B562" s="159">
        <f t="shared" si="32"/>
        <v>0</v>
      </c>
      <c r="C562" s="159">
        <f t="shared" si="33"/>
        <v>0</v>
      </c>
      <c r="D562" s="17" t="s">
        <v>1223</v>
      </c>
      <c r="E562" s="17" t="s">
        <v>570</v>
      </c>
      <c r="F562" s="15">
        <f>'General Fund Disbursements'!F796</f>
        <v>0</v>
      </c>
      <c r="G562" s="198" t="str">
        <f t="shared" si="30"/>
        <v>2016/17</v>
      </c>
      <c r="H562" s="159">
        <f t="shared" si="31"/>
        <v>20162017</v>
      </c>
    </row>
    <row r="563" spans="1:8" ht="15" x14ac:dyDescent="0.25">
      <c r="A563" s="18" t="s">
        <v>572</v>
      </c>
      <c r="B563" s="159">
        <f t="shared" si="32"/>
        <v>0</v>
      </c>
      <c r="C563" s="159">
        <f t="shared" si="33"/>
        <v>0</v>
      </c>
      <c r="D563" s="17" t="s">
        <v>1393</v>
      </c>
      <c r="E563" s="17" t="s">
        <v>571</v>
      </c>
      <c r="F563" s="15">
        <f>'General Fund Disbursements'!F798</f>
        <v>0</v>
      </c>
      <c r="G563" s="198" t="str">
        <f t="shared" si="30"/>
        <v>2016/17</v>
      </c>
      <c r="H563" s="159">
        <f t="shared" si="31"/>
        <v>20162017</v>
      </c>
    </row>
    <row r="564" spans="1:8" ht="15" x14ac:dyDescent="0.25">
      <c r="A564" s="158" t="s">
        <v>47</v>
      </c>
      <c r="B564" s="159">
        <f t="shared" si="32"/>
        <v>0</v>
      </c>
      <c r="C564" s="159">
        <f t="shared" si="33"/>
        <v>0</v>
      </c>
      <c r="D564" s="17" t="s">
        <v>1224</v>
      </c>
      <c r="E564" s="17" t="s">
        <v>1509</v>
      </c>
      <c r="F564" s="15">
        <f>'General Fund Disbursements'!F803</f>
        <v>0</v>
      </c>
      <c r="G564" s="198" t="str">
        <f t="shared" si="30"/>
        <v>2016/17</v>
      </c>
      <c r="H564" s="159">
        <f t="shared" si="31"/>
        <v>20162017</v>
      </c>
    </row>
    <row r="565" spans="1:8" ht="15" x14ac:dyDescent="0.25">
      <c r="A565" s="158" t="s">
        <v>89</v>
      </c>
      <c r="B565" s="159">
        <f t="shared" si="32"/>
        <v>0</v>
      </c>
      <c r="C565" s="159">
        <f t="shared" si="33"/>
        <v>0</v>
      </c>
      <c r="D565" s="17" t="s">
        <v>1225</v>
      </c>
      <c r="E565" s="17" t="s">
        <v>1510</v>
      </c>
      <c r="F565" s="15">
        <f>'General Fund Disbursements'!F804</f>
        <v>0</v>
      </c>
      <c r="G565" s="198" t="str">
        <f t="shared" si="30"/>
        <v>2016/17</v>
      </c>
      <c r="H565" s="159">
        <f t="shared" si="31"/>
        <v>20162017</v>
      </c>
    </row>
    <row r="566" spans="1:8" ht="15" x14ac:dyDescent="0.25">
      <c r="A566" s="158" t="s">
        <v>18</v>
      </c>
      <c r="B566" s="159">
        <f t="shared" si="32"/>
        <v>0</v>
      </c>
      <c r="C566" s="159">
        <f t="shared" si="33"/>
        <v>0</v>
      </c>
      <c r="D566" s="17" t="s">
        <v>1226</v>
      </c>
      <c r="E566" s="17" t="s">
        <v>1511</v>
      </c>
      <c r="F566" s="15">
        <f>'General Fund Disbursements'!F805</f>
        <v>0</v>
      </c>
      <c r="G566" s="198" t="str">
        <f t="shared" si="30"/>
        <v>2016/17</v>
      </c>
      <c r="H566" s="159">
        <f t="shared" si="31"/>
        <v>20162017</v>
      </c>
    </row>
    <row r="567" spans="1:8" ht="15" x14ac:dyDescent="0.25">
      <c r="A567" s="158" t="s">
        <v>19</v>
      </c>
      <c r="B567" s="159">
        <f t="shared" si="32"/>
        <v>0</v>
      </c>
      <c r="C567" s="159">
        <f t="shared" si="33"/>
        <v>0</v>
      </c>
      <c r="D567" s="17" t="s">
        <v>1227</v>
      </c>
      <c r="E567" s="17" t="s">
        <v>1512</v>
      </c>
      <c r="F567" s="15">
        <f>'General Fund Disbursements'!F806</f>
        <v>0</v>
      </c>
      <c r="G567" s="198" t="str">
        <f t="shared" si="30"/>
        <v>2016/17</v>
      </c>
      <c r="H567" s="159">
        <f t="shared" si="31"/>
        <v>20162017</v>
      </c>
    </row>
    <row r="568" spans="1:8" ht="15" x14ac:dyDescent="0.25">
      <c r="A568" s="158" t="s">
        <v>70</v>
      </c>
      <c r="B568" s="159">
        <f t="shared" si="32"/>
        <v>0</v>
      </c>
      <c r="C568" s="159">
        <f t="shared" si="33"/>
        <v>0</v>
      </c>
      <c r="D568" s="17" t="s">
        <v>1228</v>
      </c>
      <c r="E568" s="17" t="s">
        <v>1513</v>
      </c>
      <c r="F568" s="15">
        <f>'General Fund Disbursements'!F807</f>
        <v>0</v>
      </c>
      <c r="G568" s="198" t="str">
        <f t="shared" si="30"/>
        <v>2016/17</v>
      </c>
      <c r="H568" s="159">
        <f t="shared" si="31"/>
        <v>20162017</v>
      </c>
    </row>
    <row r="569" spans="1:8" ht="15" x14ac:dyDescent="0.25">
      <c r="A569" s="158" t="s">
        <v>20</v>
      </c>
      <c r="B569" s="159">
        <f t="shared" si="32"/>
        <v>0</v>
      </c>
      <c r="C569" s="159">
        <f t="shared" si="33"/>
        <v>0</v>
      </c>
      <c r="D569" s="17" t="s">
        <v>1229</v>
      </c>
      <c r="E569" s="17" t="s">
        <v>1514</v>
      </c>
      <c r="F569" s="15">
        <f>'General Fund Disbursements'!F808</f>
        <v>0</v>
      </c>
      <c r="G569" s="198" t="str">
        <f t="shared" si="30"/>
        <v>2016/17</v>
      </c>
      <c r="H569" s="159">
        <f t="shared" si="31"/>
        <v>20162017</v>
      </c>
    </row>
    <row r="570" spans="1:8" ht="15" x14ac:dyDescent="0.25">
      <c r="A570" s="158" t="s">
        <v>1288</v>
      </c>
      <c r="B570" s="159">
        <f t="shared" si="32"/>
        <v>0</v>
      </c>
      <c r="C570" s="159">
        <f t="shared" si="33"/>
        <v>0</v>
      </c>
      <c r="D570" s="17" t="s">
        <v>1230</v>
      </c>
      <c r="E570" s="17" t="s">
        <v>1515</v>
      </c>
      <c r="F570" s="15">
        <f>'General Fund Disbursements'!F809</f>
        <v>0</v>
      </c>
      <c r="G570" s="198" t="str">
        <f t="shared" ref="G570:G634" si="34">$G$2</f>
        <v>2016/17</v>
      </c>
      <c r="H570" s="159">
        <f t="shared" ref="H570:H634" si="35">$H$2</f>
        <v>20162017</v>
      </c>
    </row>
    <row r="571" spans="1:8" ht="15" x14ac:dyDescent="0.25">
      <c r="A571" s="158" t="s">
        <v>73</v>
      </c>
      <c r="B571" s="159">
        <f t="shared" si="32"/>
        <v>0</v>
      </c>
      <c r="C571" s="159">
        <f t="shared" si="33"/>
        <v>0</v>
      </c>
      <c r="D571" s="17" t="s">
        <v>1231</v>
      </c>
      <c r="E571" s="17" t="s">
        <v>1516</v>
      </c>
      <c r="F571" s="15">
        <f>'General Fund Disbursements'!F810</f>
        <v>0</v>
      </c>
      <c r="G571" s="198" t="str">
        <f t="shared" si="34"/>
        <v>2016/17</v>
      </c>
      <c r="H571" s="159">
        <f t="shared" si="35"/>
        <v>20162017</v>
      </c>
    </row>
    <row r="572" spans="1:8" ht="15" x14ac:dyDescent="0.25">
      <c r="A572" s="158" t="s">
        <v>21</v>
      </c>
      <c r="B572" s="159">
        <f t="shared" si="32"/>
        <v>0</v>
      </c>
      <c r="C572" s="159">
        <f t="shared" si="33"/>
        <v>0</v>
      </c>
      <c r="D572" s="17" t="s">
        <v>1232</v>
      </c>
      <c r="E572" s="17" t="s">
        <v>1517</v>
      </c>
      <c r="F572" s="15">
        <f>'General Fund Disbursements'!F811</f>
        <v>0</v>
      </c>
      <c r="G572" s="198" t="str">
        <f t="shared" si="34"/>
        <v>2016/17</v>
      </c>
      <c r="H572" s="159">
        <f t="shared" si="35"/>
        <v>20162017</v>
      </c>
    </row>
    <row r="573" spans="1:8" ht="15" x14ac:dyDescent="0.25">
      <c r="A573" s="158" t="s">
        <v>1454</v>
      </c>
      <c r="B573" s="159">
        <f t="shared" si="32"/>
        <v>0</v>
      </c>
      <c r="C573" s="159">
        <f t="shared" si="33"/>
        <v>0</v>
      </c>
      <c r="D573" s="17" t="s">
        <v>1394</v>
      </c>
      <c r="E573" s="17" t="s">
        <v>1518</v>
      </c>
      <c r="F573" s="15">
        <f>'General Fund Disbursements'!F813</f>
        <v>0</v>
      </c>
      <c r="G573" s="198" t="str">
        <f t="shared" si="34"/>
        <v>2016/17</v>
      </c>
      <c r="H573" s="159">
        <f t="shared" si="35"/>
        <v>20162017</v>
      </c>
    </row>
    <row r="574" spans="1:8" ht="15" x14ac:dyDescent="0.25">
      <c r="A574" s="18" t="s">
        <v>47</v>
      </c>
      <c r="B574" s="159">
        <f t="shared" si="32"/>
        <v>0</v>
      </c>
      <c r="C574" s="159">
        <f t="shared" si="33"/>
        <v>0</v>
      </c>
      <c r="D574" s="17" t="s">
        <v>1233</v>
      </c>
      <c r="E574" s="17" t="s">
        <v>573</v>
      </c>
      <c r="F574" s="15">
        <f>'General Fund Disbursements'!F818</f>
        <v>0</v>
      </c>
      <c r="G574" s="198" t="str">
        <f t="shared" si="34"/>
        <v>2016/17</v>
      </c>
      <c r="H574" s="159">
        <f t="shared" si="35"/>
        <v>20162017</v>
      </c>
    </row>
    <row r="575" spans="1:8" ht="15" x14ac:dyDescent="0.25">
      <c r="A575" s="18" t="s">
        <v>89</v>
      </c>
      <c r="B575" s="159">
        <f t="shared" si="32"/>
        <v>0</v>
      </c>
      <c r="C575" s="159">
        <f t="shared" si="33"/>
        <v>0</v>
      </c>
      <c r="D575" s="17" t="s">
        <v>1234</v>
      </c>
      <c r="E575" s="17" t="s">
        <v>574</v>
      </c>
      <c r="F575" s="15">
        <f>'General Fund Disbursements'!F819</f>
        <v>0</v>
      </c>
      <c r="G575" s="198" t="str">
        <f t="shared" si="34"/>
        <v>2016/17</v>
      </c>
      <c r="H575" s="159">
        <f t="shared" si="35"/>
        <v>20162017</v>
      </c>
    </row>
    <row r="576" spans="1:8" ht="15" x14ac:dyDescent="0.25">
      <c r="A576" s="18" t="s">
        <v>18</v>
      </c>
      <c r="B576" s="159">
        <f t="shared" si="32"/>
        <v>0</v>
      </c>
      <c r="C576" s="159">
        <f t="shared" si="33"/>
        <v>0</v>
      </c>
      <c r="D576" s="17" t="s">
        <v>1235</v>
      </c>
      <c r="E576" s="17" t="s">
        <v>575</v>
      </c>
      <c r="F576" s="15">
        <f>'General Fund Disbursements'!F820</f>
        <v>0</v>
      </c>
      <c r="G576" s="198" t="str">
        <f t="shared" si="34"/>
        <v>2016/17</v>
      </c>
      <c r="H576" s="159">
        <f t="shared" si="35"/>
        <v>20162017</v>
      </c>
    </row>
    <row r="577" spans="1:8" ht="15" x14ac:dyDescent="0.25">
      <c r="A577" s="18" t="s">
        <v>19</v>
      </c>
      <c r="B577" s="159">
        <f t="shared" si="32"/>
        <v>0</v>
      </c>
      <c r="C577" s="159">
        <f t="shared" si="33"/>
        <v>0</v>
      </c>
      <c r="D577" s="17" t="s">
        <v>1236</v>
      </c>
      <c r="E577" s="17" t="s">
        <v>576</v>
      </c>
      <c r="F577" s="15">
        <f>'General Fund Disbursements'!F821</f>
        <v>0</v>
      </c>
      <c r="G577" s="198" t="str">
        <f t="shared" si="34"/>
        <v>2016/17</v>
      </c>
      <c r="H577" s="159">
        <f t="shared" si="35"/>
        <v>20162017</v>
      </c>
    </row>
    <row r="578" spans="1:8" ht="15" x14ac:dyDescent="0.25">
      <c r="A578" s="18" t="s">
        <v>270</v>
      </c>
      <c r="B578" s="159">
        <f t="shared" si="32"/>
        <v>0</v>
      </c>
      <c r="C578" s="159">
        <f t="shared" si="33"/>
        <v>0</v>
      </c>
      <c r="D578" s="17" t="s">
        <v>1237</v>
      </c>
      <c r="E578" s="17" t="s">
        <v>577</v>
      </c>
      <c r="F578" s="15">
        <f>'General Fund Disbursements'!F822</f>
        <v>0</v>
      </c>
      <c r="G578" s="198" t="str">
        <f t="shared" si="34"/>
        <v>2016/17</v>
      </c>
      <c r="H578" s="159">
        <f t="shared" si="35"/>
        <v>20162017</v>
      </c>
    </row>
    <row r="579" spans="1:8" ht="15" x14ac:dyDescent="0.25">
      <c r="A579" s="18" t="s">
        <v>20</v>
      </c>
      <c r="B579" s="159">
        <f t="shared" si="32"/>
        <v>0</v>
      </c>
      <c r="C579" s="159">
        <f t="shared" si="33"/>
        <v>0</v>
      </c>
      <c r="D579" s="17" t="s">
        <v>1238</v>
      </c>
      <c r="E579" s="17" t="s">
        <v>578</v>
      </c>
      <c r="F579" s="15">
        <f>'General Fund Disbursements'!F823</f>
        <v>0</v>
      </c>
      <c r="G579" s="198" t="str">
        <f t="shared" si="34"/>
        <v>2016/17</v>
      </c>
      <c r="H579" s="159">
        <f t="shared" si="35"/>
        <v>20162017</v>
      </c>
    </row>
    <row r="580" spans="1:8" ht="15" x14ac:dyDescent="0.25">
      <c r="A580" s="18" t="s">
        <v>1288</v>
      </c>
      <c r="B580" s="159">
        <f t="shared" ref="B580:B643" si="36">B579</f>
        <v>0</v>
      </c>
      <c r="C580" s="159">
        <f t="shared" ref="C580:C643" si="37">C579</f>
        <v>0</v>
      </c>
      <c r="D580" s="17" t="s">
        <v>1395</v>
      </c>
      <c r="E580" s="17" t="s">
        <v>1314</v>
      </c>
      <c r="F580" s="15">
        <f>'General Fund Disbursements'!F824</f>
        <v>0</v>
      </c>
      <c r="G580" s="198" t="str">
        <f t="shared" si="34"/>
        <v>2016/17</v>
      </c>
      <c r="H580" s="159">
        <f t="shared" si="35"/>
        <v>20162017</v>
      </c>
    </row>
    <row r="581" spans="1:8" ht="15" x14ac:dyDescent="0.25">
      <c r="A581" s="18" t="s">
        <v>73</v>
      </c>
      <c r="B581" s="159">
        <f t="shared" si="36"/>
        <v>0</v>
      </c>
      <c r="C581" s="159">
        <f t="shared" si="37"/>
        <v>0</v>
      </c>
      <c r="D581" s="17" t="s">
        <v>1396</v>
      </c>
      <c r="E581" s="17" t="s">
        <v>579</v>
      </c>
      <c r="F581" s="15">
        <f>'General Fund Disbursements'!F825</f>
        <v>0</v>
      </c>
      <c r="G581" s="198" t="str">
        <f t="shared" si="34"/>
        <v>2016/17</v>
      </c>
      <c r="H581" s="159">
        <f t="shared" si="35"/>
        <v>20162017</v>
      </c>
    </row>
    <row r="582" spans="1:8" ht="15" x14ac:dyDescent="0.25">
      <c r="A582" s="18" t="s">
        <v>21</v>
      </c>
      <c r="B582" s="159">
        <f t="shared" si="36"/>
        <v>0</v>
      </c>
      <c r="C582" s="159">
        <f t="shared" si="37"/>
        <v>0</v>
      </c>
      <c r="D582" s="17" t="s">
        <v>1397</v>
      </c>
      <c r="E582" s="17" t="s">
        <v>580</v>
      </c>
      <c r="F582" s="15">
        <f>'General Fund Disbursements'!F826</f>
        <v>0</v>
      </c>
      <c r="G582" s="198" t="str">
        <f t="shared" si="34"/>
        <v>2016/17</v>
      </c>
      <c r="H582" s="159">
        <f t="shared" si="35"/>
        <v>20162017</v>
      </c>
    </row>
    <row r="583" spans="1:8" ht="15" x14ac:dyDescent="0.25">
      <c r="A583" s="18" t="s">
        <v>582</v>
      </c>
      <c r="B583" s="159">
        <f t="shared" si="36"/>
        <v>0</v>
      </c>
      <c r="C583" s="159">
        <f t="shared" si="37"/>
        <v>0</v>
      </c>
      <c r="D583" s="17" t="s">
        <v>1398</v>
      </c>
      <c r="E583" s="17" t="s">
        <v>581</v>
      </c>
      <c r="F583" s="15">
        <f>'General Fund Disbursements'!F828</f>
        <v>0</v>
      </c>
      <c r="G583" s="198" t="str">
        <f t="shared" si="34"/>
        <v>2016/17</v>
      </c>
      <c r="H583" s="159">
        <f t="shared" si="35"/>
        <v>20162017</v>
      </c>
    </row>
    <row r="584" spans="1:8" ht="15" x14ac:dyDescent="0.25">
      <c r="A584" s="18" t="s">
        <v>47</v>
      </c>
      <c r="B584" s="159">
        <f t="shared" si="36"/>
        <v>0</v>
      </c>
      <c r="C584" s="159">
        <f t="shared" si="37"/>
        <v>0</v>
      </c>
      <c r="D584" s="17" t="s">
        <v>1399</v>
      </c>
      <c r="E584" s="17" t="s">
        <v>583</v>
      </c>
      <c r="F584" s="15">
        <f>'General Fund Disbursements'!F833</f>
        <v>0</v>
      </c>
      <c r="G584" s="198" t="str">
        <f t="shared" si="34"/>
        <v>2016/17</v>
      </c>
      <c r="H584" s="159">
        <f t="shared" si="35"/>
        <v>20162017</v>
      </c>
    </row>
    <row r="585" spans="1:8" ht="15" x14ac:dyDescent="0.25">
      <c r="A585" s="18" t="s">
        <v>89</v>
      </c>
      <c r="B585" s="159">
        <f t="shared" si="36"/>
        <v>0</v>
      </c>
      <c r="C585" s="159">
        <f t="shared" si="37"/>
        <v>0</v>
      </c>
      <c r="D585" s="17" t="s">
        <v>1400</v>
      </c>
      <c r="E585" s="17" t="s">
        <v>584</v>
      </c>
      <c r="F585" s="15">
        <f>'General Fund Disbursements'!F834</f>
        <v>0</v>
      </c>
      <c r="G585" s="198" t="str">
        <f t="shared" si="34"/>
        <v>2016/17</v>
      </c>
      <c r="H585" s="159">
        <f t="shared" si="35"/>
        <v>20162017</v>
      </c>
    </row>
    <row r="586" spans="1:8" ht="15" x14ac:dyDescent="0.25">
      <c r="A586" s="18" t="s">
        <v>18</v>
      </c>
      <c r="B586" s="159">
        <f t="shared" si="36"/>
        <v>0</v>
      </c>
      <c r="C586" s="159">
        <f t="shared" si="37"/>
        <v>0</v>
      </c>
      <c r="D586" s="17" t="s">
        <v>1401</v>
      </c>
      <c r="E586" s="17" t="s">
        <v>585</v>
      </c>
      <c r="F586" s="15">
        <f>'General Fund Disbursements'!F835</f>
        <v>0</v>
      </c>
      <c r="G586" s="198" t="str">
        <f t="shared" si="34"/>
        <v>2016/17</v>
      </c>
      <c r="H586" s="159">
        <f t="shared" si="35"/>
        <v>20162017</v>
      </c>
    </row>
    <row r="587" spans="1:8" ht="15" x14ac:dyDescent="0.25">
      <c r="A587" s="18" t="s">
        <v>19</v>
      </c>
      <c r="B587" s="159">
        <f t="shared" si="36"/>
        <v>0</v>
      </c>
      <c r="C587" s="159">
        <f t="shared" si="37"/>
        <v>0</v>
      </c>
      <c r="D587" s="17" t="s">
        <v>1402</v>
      </c>
      <c r="E587" s="17" t="s">
        <v>586</v>
      </c>
      <c r="F587" s="15">
        <f>'General Fund Disbursements'!F836</f>
        <v>0</v>
      </c>
      <c r="G587" s="198" t="str">
        <f t="shared" si="34"/>
        <v>2016/17</v>
      </c>
      <c r="H587" s="159">
        <f t="shared" si="35"/>
        <v>20162017</v>
      </c>
    </row>
    <row r="588" spans="1:8" ht="15" x14ac:dyDescent="0.25">
      <c r="A588" s="18" t="s">
        <v>270</v>
      </c>
      <c r="B588" s="159">
        <f t="shared" si="36"/>
        <v>0</v>
      </c>
      <c r="C588" s="159">
        <f t="shared" si="37"/>
        <v>0</v>
      </c>
      <c r="D588" s="17" t="s">
        <v>1403</v>
      </c>
      <c r="E588" s="17" t="s">
        <v>587</v>
      </c>
      <c r="F588" s="15">
        <f>'General Fund Disbursements'!F837</f>
        <v>0</v>
      </c>
      <c r="G588" s="198" t="str">
        <f t="shared" si="34"/>
        <v>2016/17</v>
      </c>
      <c r="H588" s="159">
        <f t="shared" si="35"/>
        <v>20162017</v>
      </c>
    </row>
    <row r="589" spans="1:8" ht="15" x14ac:dyDescent="0.25">
      <c r="A589" s="18" t="s">
        <v>20</v>
      </c>
      <c r="B589" s="159">
        <f t="shared" si="36"/>
        <v>0</v>
      </c>
      <c r="C589" s="159">
        <f t="shared" si="37"/>
        <v>0</v>
      </c>
      <c r="D589" s="17" t="s">
        <v>1404</v>
      </c>
      <c r="E589" s="17" t="s">
        <v>588</v>
      </c>
      <c r="F589" s="15">
        <f>'General Fund Disbursements'!F838</f>
        <v>0</v>
      </c>
      <c r="G589" s="198" t="str">
        <f t="shared" si="34"/>
        <v>2016/17</v>
      </c>
      <c r="H589" s="159">
        <f t="shared" si="35"/>
        <v>20162017</v>
      </c>
    </row>
    <row r="590" spans="1:8" ht="15" x14ac:dyDescent="0.25">
      <c r="A590" s="18" t="s">
        <v>1288</v>
      </c>
      <c r="B590" s="159">
        <f t="shared" si="36"/>
        <v>0</v>
      </c>
      <c r="C590" s="159">
        <f t="shared" si="37"/>
        <v>0</v>
      </c>
      <c r="D590" s="17" t="s">
        <v>1239</v>
      </c>
      <c r="E590" s="17" t="s">
        <v>1315</v>
      </c>
      <c r="F590" s="15">
        <f>'General Fund Disbursements'!F839</f>
        <v>0</v>
      </c>
      <c r="G590" s="198" t="str">
        <f t="shared" si="34"/>
        <v>2016/17</v>
      </c>
      <c r="H590" s="159">
        <f t="shared" si="35"/>
        <v>20162017</v>
      </c>
    </row>
    <row r="591" spans="1:8" ht="15" x14ac:dyDescent="0.25">
      <c r="A591" s="18" t="s">
        <v>73</v>
      </c>
      <c r="B591" s="159">
        <f t="shared" si="36"/>
        <v>0</v>
      </c>
      <c r="C591" s="159">
        <f t="shared" si="37"/>
        <v>0</v>
      </c>
      <c r="D591" s="17" t="s">
        <v>1240</v>
      </c>
      <c r="E591" s="17" t="s">
        <v>1328</v>
      </c>
      <c r="F591" s="15">
        <f>'General Fund Disbursements'!F840</f>
        <v>0</v>
      </c>
      <c r="G591" s="198" t="str">
        <f t="shared" si="34"/>
        <v>2016/17</v>
      </c>
      <c r="H591" s="159">
        <f t="shared" si="35"/>
        <v>20162017</v>
      </c>
    </row>
    <row r="592" spans="1:8" ht="15" x14ac:dyDescent="0.25">
      <c r="A592" s="18" t="s">
        <v>21</v>
      </c>
      <c r="B592" s="159">
        <f t="shared" si="36"/>
        <v>0</v>
      </c>
      <c r="C592" s="159">
        <f t="shared" si="37"/>
        <v>0</v>
      </c>
      <c r="D592" s="17" t="s">
        <v>1241</v>
      </c>
      <c r="E592" s="17" t="s">
        <v>589</v>
      </c>
      <c r="F592" s="15">
        <f>'General Fund Disbursements'!F841</f>
        <v>0</v>
      </c>
      <c r="G592" s="198" t="str">
        <f t="shared" si="34"/>
        <v>2016/17</v>
      </c>
      <c r="H592" s="159">
        <f t="shared" si="35"/>
        <v>20162017</v>
      </c>
    </row>
    <row r="593" spans="1:8" ht="15" x14ac:dyDescent="0.25">
      <c r="A593" s="18" t="s">
        <v>591</v>
      </c>
      <c r="B593" s="159">
        <f t="shared" si="36"/>
        <v>0</v>
      </c>
      <c r="C593" s="159">
        <f t="shared" si="37"/>
        <v>0</v>
      </c>
      <c r="D593" s="17" t="s">
        <v>1405</v>
      </c>
      <c r="E593" s="17" t="s">
        <v>590</v>
      </c>
      <c r="F593" s="15">
        <f>'General Fund Disbursements'!F843</f>
        <v>0</v>
      </c>
      <c r="G593" s="198" t="str">
        <f t="shared" si="34"/>
        <v>2016/17</v>
      </c>
      <c r="H593" s="159">
        <f t="shared" si="35"/>
        <v>20162017</v>
      </c>
    </row>
    <row r="594" spans="1:8" ht="15" x14ac:dyDescent="0.25">
      <c r="A594" s="18" t="s">
        <v>47</v>
      </c>
      <c r="B594" s="159">
        <f t="shared" si="36"/>
        <v>0</v>
      </c>
      <c r="C594" s="159">
        <f t="shared" si="37"/>
        <v>0</v>
      </c>
      <c r="D594" s="17" t="s">
        <v>1242</v>
      </c>
      <c r="E594" s="17" t="s">
        <v>592</v>
      </c>
      <c r="F594" s="15">
        <f>'General Fund Disbursements'!F849</f>
        <v>0</v>
      </c>
      <c r="G594" s="198" t="str">
        <f t="shared" si="34"/>
        <v>2016/17</v>
      </c>
      <c r="H594" s="159">
        <f t="shared" si="35"/>
        <v>20162017</v>
      </c>
    </row>
    <row r="595" spans="1:8" ht="15" x14ac:dyDescent="0.25">
      <c r="A595" s="18" t="s">
        <v>89</v>
      </c>
      <c r="B595" s="159">
        <f t="shared" si="36"/>
        <v>0</v>
      </c>
      <c r="C595" s="159">
        <f t="shared" si="37"/>
        <v>0</v>
      </c>
      <c r="D595" s="17" t="s">
        <v>1243</v>
      </c>
      <c r="E595" s="17" t="s">
        <v>593</v>
      </c>
      <c r="F595" s="15">
        <f>'General Fund Disbursements'!F850</f>
        <v>0</v>
      </c>
      <c r="G595" s="198" t="str">
        <f t="shared" si="34"/>
        <v>2016/17</v>
      </c>
      <c r="H595" s="159">
        <f t="shared" si="35"/>
        <v>20162017</v>
      </c>
    </row>
    <row r="596" spans="1:8" ht="15" x14ac:dyDescent="0.25">
      <c r="A596" s="18" t="s">
        <v>18</v>
      </c>
      <c r="B596" s="159">
        <f t="shared" si="36"/>
        <v>0</v>
      </c>
      <c r="C596" s="159">
        <f t="shared" si="37"/>
        <v>0</v>
      </c>
      <c r="D596" s="17" t="s">
        <v>1244</v>
      </c>
      <c r="E596" s="17" t="s">
        <v>594</v>
      </c>
      <c r="F596" s="15">
        <f>'General Fund Disbursements'!F851</f>
        <v>0</v>
      </c>
      <c r="G596" s="198" t="str">
        <f t="shared" si="34"/>
        <v>2016/17</v>
      </c>
      <c r="H596" s="159">
        <f t="shared" si="35"/>
        <v>20162017</v>
      </c>
    </row>
    <row r="597" spans="1:8" ht="15" x14ac:dyDescent="0.25">
      <c r="A597" s="18" t="s">
        <v>19</v>
      </c>
      <c r="B597" s="159">
        <f t="shared" si="36"/>
        <v>0</v>
      </c>
      <c r="C597" s="159">
        <f t="shared" si="37"/>
        <v>0</v>
      </c>
      <c r="D597" s="17" t="s">
        <v>1245</v>
      </c>
      <c r="E597" s="17" t="s">
        <v>595</v>
      </c>
      <c r="F597" s="15">
        <f>'General Fund Disbursements'!F852</f>
        <v>0</v>
      </c>
      <c r="G597" s="198" t="str">
        <f t="shared" si="34"/>
        <v>2016/17</v>
      </c>
      <c r="H597" s="159">
        <f t="shared" si="35"/>
        <v>20162017</v>
      </c>
    </row>
    <row r="598" spans="1:8" ht="15" x14ac:dyDescent="0.25">
      <c r="A598" s="18" t="s">
        <v>270</v>
      </c>
      <c r="B598" s="159">
        <f t="shared" si="36"/>
        <v>0</v>
      </c>
      <c r="C598" s="159">
        <f t="shared" si="37"/>
        <v>0</v>
      </c>
      <c r="D598" s="17" t="s">
        <v>1246</v>
      </c>
      <c r="E598" s="17" t="s">
        <v>596</v>
      </c>
      <c r="F598" s="15">
        <f>'General Fund Disbursements'!F853</f>
        <v>0</v>
      </c>
      <c r="G598" s="198" t="str">
        <f t="shared" si="34"/>
        <v>2016/17</v>
      </c>
      <c r="H598" s="159">
        <f t="shared" si="35"/>
        <v>20162017</v>
      </c>
    </row>
    <row r="599" spans="1:8" ht="15" x14ac:dyDescent="0.25">
      <c r="A599" s="18" t="s">
        <v>20</v>
      </c>
      <c r="B599" s="159">
        <f t="shared" si="36"/>
        <v>0</v>
      </c>
      <c r="C599" s="159">
        <f t="shared" si="37"/>
        <v>0</v>
      </c>
      <c r="D599" s="17" t="s">
        <v>1247</v>
      </c>
      <c r="E599" s="17" t="s">
        <v>597</v>
      </c>
      <c r="F599" s="15">
        <f>'General Fund Disbursements'!F854</f>
        <v>0</v>
      </c>
      <c r="G599" s="198" t="str">
        <f t="shared" si="34"/>
        <v>2016/17</v>
      </c>
      <c r="H599" s="159">
        <f t="shared" si="35"/>
        <v>20162017</v>
      </c>
    </row>
    <row r="600" spans="1:8" ht="15" x14ac:dyDescent="0.25">
      <c r="A600" s="18" t="s">
        <v>1288</v>
      </c>
      <c r="B600" s="159">
        <f t="shared" si="36"/>
        <v>0</v>
      </c>
      <c r="C600" s="159">
        <f t="shared" si="37"/>
        <v>0</v>
      </c>
      <c r="D600" s="17" t="s">
        <v>1406</v>
      </c>
      <c r="E600" s="17" t="s">
        <v>1316</v>
      </c>
      <c r="F600" s="15">
        <f>'General Fund Disbursements'!F855</f>
        <v>0</v>
      </c>
      <c r="G600" s="198" t="str">
        <f t="shared" si="34"/>
        <v>2016/17</v>
      </c>
      <c r="H600" s="159">
        <f t="shared" si="35"/>
        <v>20162017</v>
      </c>
    </row>
    <row r="601" spans="1:8" ht="15" x14ac:dyDescent="0.25">
      <c r="A601" s="18" t="s">
        <v>73</v>
      </c>
      <c r="B601" s="159">
        <f t="shared" si="36"/>
        <v>0</v>
      </c>
      <c r="C601" s="159">
        <f t="shared" si="37"/>
        <v>0</v>
      </c>
      <c r="D601" s="17" t="s">
        <v>1407</v>
      </c>
      <c r="E601" s="17" t="s">
        <v>598</v>
      </c>
      <c r="F601" s="15">
        <f>'General Fund Disbursements'!F856</f>
        <v>0</v>
      </c>
      <c r="G601" s="198" t="str">
        <f t="shared" si="34"/>
        <v>2016/17</v>
      </c>
      <c r="H601" s="159">
        <f t="shared" si="35"/>
        <v>20162017</v>
      </c>
    </row>
    <row r="602" spans="1:8" ht="15" x14ac:dyDescent="0.25">
      <c r="A602" s="18" t="s">
        <v>21</v>
      </c>
      <c r="B602" s="159">
        <f t="shared" si="36"/>
        <v>0</v>
      </c>
      <c r="C602" s="159">
        <f t="shared" si="37"/>
        <v>0</v>
      </c>
      <c r="D602" s="17" t="s">
        <v>1408</v>
      </c>
      <c r="E602" s="17" t="s">
        <v>599</v>
      </c>
      <c r="F602" s="15">
        <f>'General Fund Disbursements'!F857</f>
        <v>0</v>
      </c>
      <c r="G602" s="198" t="str">
        <f t="shared" si="34"/>
        <v>2016/17</v>
      </c>
      <c r="H602" s="159">
        <f t="shared" si="35"/>
        <v>20162017</v>
      </c>
    </row>
    <row r="603" spans="1:8" ht="15" x14ac:dyDescent="0.25">
      <c r="A603" s="18" t="s">
        <v>601</v>
      </c>
      <c r="B603" s="159">
        <f t="shared" si="36"/>
        <v>0</v>
      </c>
      <c r="C603" s="159">
        <f t="shared" si="37"/>
        <v>0</v>
      </c>
      <c r="D603" s="17" t="s">
        <v>1409</v>
      </c>
      <c r="E603" s="17" t="s">
        <v>600</v>
      </c>
      <c r="F603" s="15">
        <f>'General Fund Disbursements'!F859</f>
        <v>0</v>
      </c>
      <c r="G603" s="198" t="str">
        <f t="shared" si="34"/>
        <v>2016/17</v>
      </c>
      <c r="H603" s="159">
        <f t="shared" si="35"/>
        <v>20162017</v>
      </c>
    </row>
    <row r="604" spans="1:8" ht="14.1" customHeight="1" x14ac:dyDescent="0.25">
      <c r="A604" s="18" t="s">
        <v>47</v>
      </c>
      <c r="B604" s="159">
        <f t="shared" si="36"/>
        <v>0</v>
      </c>
      <c r="C604" s="159">
        <f t="shared" si="37"/>
        <v>0</v>
      </c>
      <c r="D604" s="17" t="s">
        <v>1410</v>
      </c>
      <c r="E604" s="17" t="s">
        <v>602</v>
      </c>
      <c r="F604" s="15">
        <f>'General Fund Disbursements'!F864</f>
        <v>0</v>
      </c>
      <c r="G604" s="198" t="str">
        <f t="shared" si="34"/>
        <v>2016/17</v>
      </c>
      <c r="H604" s="159">
        <f t="shared" si="35"/>
        <v>20162017</v>
      </c>
    </row>
    <row r="605" spans="1:8" ht="15" x14ac:dyDescent="0.25">
      <c r="A605" s="18" t="s">
        <v>89</v>
      </c>
      <c r="B605" s="159">
        <f t="shared" si="36"/>
        <v>0</v>
      </c>
      <c r="C605" s="159">
        <f t="shared" si="37"/>
        <v>0</v>
      </c>
      <c r="D605" s="17" t="s">
        <v>1411</v>
      </c>
      <c r="E605" s="17" t="s">
        <v>603</v>
      </c>
      <c r="F605" s="15">
        <f>'General Fund Disbursements'!F865</f>
        <v>0</v>
      </c>
      <c r="G605" s="198" t="str">
        <f t="shared" si="34"/>
        <v>2016/17</v>
      </c>
      <c r="H605" s="159">
        <f t="shared" si="35"/>
        <v>20162017</v>
      </c>
    </row>
    <row r="606" spans="1:8" ht="15" x14ac:dyDescent="0.25">
      <c r="A606" s="18" t="s">
        <v>18</v>
      </c>
      <c r="B606" s="159">
        <f t="shared" si="36"/>
        <v>0</v>
      </c>
      <c r="C606" s="159">
        <f t="shared" si="37"/>
        <v>0</v>
      </c>
      <c r="D606" s="17" t="s">
        <v>1412</v>
      </c>
      <c r="E606" s="17" t="s">
        <v>604</v>
      </c>
      <c r="F606" s="15">
        <f>'General Fund Disbursements'!F866</f>
        <v>0</v>
      </c>
      <c r="G606" s="198" t="str">
        <f t="shared" si="34"/>
        <v>2016/17</v>
      </c>
      <c r="H606" s="159">
        <f t="shared" si="35"/>
        <v>20162017</v>
      </c>
    </row>
    <row r="607" spans="1:8" ht="15" x14ac:dyDescent="0.25">
      <c r="A607" s="18" t="s">
        <v>19</v>
      </c>
      <c r="B607" s="159">
        <f t="shared" si="36"/>
        <v>0</v>
      </c>
      <c r="C607" s="159">
        <f t="shared" si="37"/>
        <v>0</v>
      </c>
      <c r="D607" s="17" t="s">
        <v>1413</v>
      </c>
      <c r="E607" s="17" t="s">
        <v>605</v>
      </c>
      <c r="F607" s="15">
        <f>'General Fund Disbursements'!F867</f>
        <v>0</v>
      </c>
      <c r="G607" s="198" t="str">
        <f t="shared" si="34"/>
        <v>2016/17</v>
      </c>
      <c r="H607" s="159">
        <f t="shared" si="35"/>
        <v>20162017</v>
      </c>
    </row>
    <row r="608" spans="1:8" ht="15" x14ac:dyDescent="0.25">
      <c r="A608" s="18" t="s">
        <v>270</v>
      </c>
      <c r="B608" s="159">
        <f t="shared" si="36"/>
        <v>0</v>
      </c>
      <c r="C608" s="159">
        <f t="shared" si="37"/>
        <v>0</v>
      </c>
      <c r="D608" s="17" t="s">
        <v>1414</v>
      </c>
      <c r="E608" s="17" t="s">
        <v>606</v>
      </c>
      <c r="F608" s="15">
        <f>'General Fund Disbursements'!F868</f>
        <v>0</v>
      </c>
      <c r="G608" s="198" t="str">
        <f t="shared" si="34"/>
        <v>2016/17</v>
      </c>
      <c r="H608" s="159">
        <f t="shared" si="35"/>
        <v>20162017</v>
      </c>
    </row>
    <row r="609" spans="1:8" ht="15" x14ac:dyDescent="0.25">
      <c r="A609" s="18" t="s">
        <v>20</v>
      </c>
      <c r="B609" s="159">
        <f t="shared" si="36"/>
        <v>0</v>
      </c>
      <c r="C609" s="159">
        <f t="shared" si="37"/>
        <v>0</v>
      </c>
      <c r="D609" s="17" t="s">
        <v>1415</v>
      </c>
      <c r="E609" s="17" t="s">
        <v>607</v>
      </c>
      <c r="F609" s="15">
        <f>'General Fund Disbursements'!F869</f>
        <v>0</v>
      </c>
      <c r="G609" s="198" t="str">
        <f t="shared" si="34"/>
        <v>2016/17</v>
      </c>
      <c r="H609" s="159">
        <f t="shared" si="35"/>
        <v>20162017</v>
      </c>
    </row>
    <row r="610" spans="1:8" ht="15" x14ac:dyDescent="0.25">
      <c r="A610" s="18" t="s">
        <v>1288</v>
      </c>
      <c r="B610" s="159">
        <f t="shared" si="36"/>
        <v>0</v>
      </c>
      <c r="C610" s="159">
        <f t="shared" si="37"/>
        <v>0</v>
      </c>
      <c r="D610" s="17" t="s">
        <v>1248</v>
      </c>
      <c r="E610" s="17" t="s">
        <v>1317</v>
      </c>
      <c r="F610" s="15">
        <f>'General Fund Disbursements'!F870</f>
        <v>0</v>
      </c>
      <c r="G610" s="198" t="str">
        <f t="shared" si="34"/>
        <v>2016/17</v>
      </c>
      <c r="H610" s="159">
        <f t="shared" si="35"/>
        <v>20162017</v>
      </c>
    </row>
    <row r="611" spans="1:8" ht="15" x14ac:dyDescent="0.25">
      <c r="A611" s="18" t="s">
        <v>73</v>
      </c>
      <c r="B611" s="159">
        <f t="shared" si="36"/>
        <v>0</v>
      </c>
      <c r="C611" s="159">
        <f t="shared" si="37"/>
        <v>0</v>
      </c>
      <c r="D611" s="17" t="s">
        <v>1249</v>
      </c>
      <c r="E611" s="17" t="s">
        <v>608</v>
      </c>
      <c r="F611" s="15">
        <f>'General Fund Disbursements'!F871</f>
        <v>0</v>
      </c>
      <c r="G611" s="198" t="str">
        <f t="shared" si="34"/>
        <v>2016/17</v>
      </c>
      <c r="H611" s="159">
        <f t="shared" si="35"/>
        <v>20162017</v>
      </c>
    </row>
    <row r="612" spans="1:8" ht="15" x14ac:dyDescent="0.25">
      <c r="A612" s="18" t="s">
        <v>21</v>
      </c>
      <c r="B612" s="159">
        <f t="shared" si="36"/>
        <v>0</v>
      </c>
      <c r="C612" s="159">
        <f t="shared" si="37"/>
        <v>0</v>
      </c>
      <c r="D612" s="17" t="s">
        <v>1250</v>
      </c>
      <c r="E612" s="17" t="s">
        <v>609</v>
      </c>
      <c r="F612" s="15">
        <f>'General Fund Disbursements'!F872</f>
        <v>0</v>
      </c>
      <c r="G612" s="198" t="str">
        <f t="shared" si="34"/>
        <v>2016/17</v>
      </c>
      <c r="H612" s="159">
        <f t="shared" si="35"/>
        <v>20162017</v>
      </c>
    </row>
    <row r="613" spans="1:8" ht="15" x14ac:dyDescent="0.25">
      <c r="A613" s="18" t="s">
        <v>611</v>
      </c>
      <c r="B613" s="159">
        <f t="shared" si="36"/>
        <v>0</v>
      </c>
      <c r="C613" s="159">
        <f t="shared" si="37"/>
        <v>0</v>
      </c>
      <c r="D613" s="17" t="s">
        <v>1416</v>
      </c>
      <c r="E613" s="17" t="s">
        <v>610</v>
      </c>
      <c r="F613" s="15">
        <f>'General Fund Disbursements'!F874</f>
        <v>0</v>
      </c>
      <c r="G613" s="198" t="str">
        <f t="shared" si="34"/>
        <v>2016/17</v>
      </c>
      <c r="H613" s="159">
        <f t="shared" si="35"/>
        <v>20162017</v>
      </c>
    </row>
    <row r="614" spans="1:8" ht="14.1" customHeight="1" x14ac:dyDescent="0.25">
      <c r="A614" s="18" t="s">
        <v>47</v>
      </c>
      <c r="B614" s="159">
        <f t="shared" si="36"/>
        <v>0</v>
      </c>
      <c r="C614" s="159">
        <f t="shared" si="37"/>
        <v>0</v>
      </c>
      <c r="D614" s="17" t="s">
        <v>1251</v>
      </c>
      <c r="E614" s="17" t="s">
        <v>612</v>
      </c>
      <c r="F614" s="15">
        <f>'General Fund Disbursements'!F879</f>
        <v>0</v>
      </c>
      <c r="G614" s="198" t="str">
        <f t="shared" si="34"/>
        <v>2016/17</v>
      </c>
      <c r="H614" s="159">
        <f t="shared" si="35"/>
        <v>20162017</v>
      </c>
    </row>
    <row r="615" spans="1:8" ht="15" x14ac:dyDescent="0.25">
      <c r="A615" s="18" t="s">
        <v>89</v>
      </c>
      <c r="B615" s="159">
        <f t="shared" si="36"/>
        <v>0</v>
      </c>
      <c r="C615" s="159">
        <f t="shared" si="37"/>
        <v>0</v>
      </c>
      <c r="D615" s="17" t="s">
        <v>1252</v>
      </c>
      <c r="E615" s="17" t="s">
        <v>613</v>
      </c>
      <c r="F615" s="15">
        <f>'General Fund Disbursements'!F880</f>
        <v>0</v>
      </c>
      <c r="G615" s="198" t="str">
        <f t="shared" si="34"/>
        <v>2016/17</v>
      </c>
      <c r="H615" s="159">
        <f t="shared" si="35"/>
        <v>20162017</v>
      </c>
    </row>
    <row r="616" spans="1:8" ht="15" x14ac:dyDescent="0.25">
      <c r="A616" s="18" t="s">
        <v>18</v>
      </c>
      <c r="B616" s="159">
        <f t="shared" si="36"/>
        <v>0</v>
      </c>
      <c r="C616" s="159">
        <f t="shared" si="37"/>
        <v>0</v>
      </c>
      <c r="D616" s="17" t="s">
        <v>1253</v>
      </c>
      <c r="E616" s="17" t="s">
        <v>614</v>
      </c>
      <c r="F616" s="15">
        <f>'General Fund Disbursements'!F881</f>
        <v>0</v>
      </c>
      <c r="G616" s="198" t="str">
        <f t="shared" si="34"/>
        <v>2016/17</v>
      </c>
      <c r="H616" s="159">
        <f t="shared" si="35"/>
        <v>20162017</v>
      </c>
    </row>
    <row r="617" spans="1:8" ht="15" x14ac:dyDescent="0.25">
      <c r="A617" s="18" t="s">
        <v>19</v>
      </c>
      <c r="B617" s="159">
        <f t="shared" si="36"/>
        <v>0</v>
      </c>
      <c r="C617" s="159">
        <f t="shared" si="37"/>
        <v>0</v>
      </c>
      <c r="D617" s="17" t="s">
        <v>1254</v>
      </c>
      <c r="E617" s="17" t="s">
        <v>615</v>
      </c>
      <c r="F617" s="15">
        <f>'General Fund Disbursements'!F882</f>
        <v>0</v>
      </c>
      <c r="G617" s="198" t="str">
        <f t="shared" si="34"/>
        <v>2016/17</v>
      </c>
      <c r="H617" s="159">
        <f t="shared" si="35"/>
        <v>20162017</v>
      </c>
    </row>
    <row r="618" spans="1:8" ht="15" x14ac:dyDescent="0.25">
      <c r="A618" s="18" t="s">
        <v>270</v>
      </c>
      <c r="B618" s="159">
        <f t="shared" si="36"/>
        <v>0</v>
      </c>
      <c r="C618" s="159">
        <f t="shared" si="37"/>
        <v>0</v>
      </c>
      <c r="D618" s="17" t="s">
        <v>1255</v>
      </c>
      <c r="E618" s="17" t="s">
        <v>616</v>
      </c>
      <c r="F618" s="15">
        <f>'General Fund Disbursements'!F883</f>
        <v>0</v>
      </c>
      <c r="G618" s="198" t="str">
        <f t="shared" si="34"/>
        <v>2016/17</v>
      </c>
      <c r="H618" s="159">
        <f t="shared" si="35"/>
        <v>20162017</v>
      </c>
    </row>
    <row r="619" spans="1:8" ht="15" x14ac:dyDescent="0.25">
      <c r="A619" s="18" t="s">
        <v>20</v>
      </c>
      <c r="B619" s="159">
        <f t="shared" si="36"/>
        <v>0</v>
      </c>
      <c r="C619" s="159">
        <f t="shared" si="37"/>
        <v>0</v>
      </c>
      <c r="D619" s="17" t="s">
        <v>1256</v>
      </c>
      <c r="E619" s="17" t="s">
        <v>617</v>
      </c>
      <c r="F619" s="15">
        <f>'General Fund Disbursements'!F884</f>
        <v>0</v>
      </c>
      <c r="G619" s="198" t="str">
        <f t="shared" si="34"/>
        <v>2016/17</v>
      </c>
      <c r="H619" s="159">
        <f t="shared" si="35"/>
        <v>20162017</v>
      </c>
    </row>
    <row r="620" spans="1:8" ht="15" x14ac:dyDescent="0.25">
      <c r="A620" s="18" t="s">
        <v>1288</v>
      </c>
      <c r="B620" s="159">
        <f t="shared" si="36"/>
        <v>0</v>
      </c>
      <c r="C620" s="159">
        <f t="shared" si="37"/>
        <v>0</v>
      </c>
      <c r="D620" s="17" t="s">
        <v>1257</v>
      </c>
      <c r="E620" s="17" t="s">
        <v>1318</v>
      </c>
      <c r="F620" s="15">
        <f>'General Fund Disbursements'!F885</f>
        <v>0</v>
      </c>
      <c r="G620" s="198" t="str">
        <f t="shared" si="34"/>
        <v>2016/17</v>
      </c>
      <c r="H620" s="159">
        <f t="shared" si="35"/>
        <v>20162017</v>
      </c>
    </row>
    <row r="621" spans="1:8" ht="15" x14ac:dyDescent="0.25">
      <c r="A621" s="18" t="s">
        <v>73</v>
      </c>
      <c r="B621" s="159">
        <f t="shared" si="36"/>
        <v>0</v>
      </c>
      <c r="C621" s="159">
        <f t="shared" si="37"/>
        <v>0</v>
      </c>
      <c r="D621" s="17" t="s">
        <v>1258</v>
      </c>
      <c r="E621" s="17" t="s">
        <v>618</v>
      </c>
      <c r="F621" s="15">
        <f>'General Fund Disbursements'!F886</f>
        <v>0</v>
      </c>
      <c r="G621" s="198" t="str">
        <f t="shared" si="34"/>
        <v>2016/17</v>
      </c>
      <c r="H621" s="159">
        <f t="shared" si="35"/>
        <v>20162017</v>
      </c>
    </row>
    <row r="622" spans="1:8" ht="15" x14ac:dyDescent="0.25">
      <c r="A622" s="18" t="s">
        <v>21</v>
      </c>
      <c r="B622" s="159">
        <f t="shared" si="36"/>
        <v>0</v>
      </c>
      <c r="C622" s="159">
        <f t="shared" si="37"/>
        <v>0</v>
      </c>
      <c r="D622" s="17" t="s">
        <v>1259</v>
      </c>
      <c r="E622" s="17" t="s">
        <v>619</v>
      </c>
      <c r="F622" s="15">
        <f>'General Fund Disbursements'!F887</f>
        <v>0</v>
      </c>
      <c r="G622" s="198" t="str">
        <f t="shared" si="34"/>
        <v>2016/17</v>
      </c>
      <c r="H622" s="159">
        <f t="shared" si="35"/>
        <v>20162017</v>
      </c>
    </row>
    <row r="623" spans="1:8" ht="15" x14ac:dyDescent="0.25">
      <c r="A623" s="18" t="s">
        <v>621</v>
      </c>
      <c r="B623" s="159">
        <f t="shared" si="36"/>
        <v>0</v>
      </c>
      <c r="C623" s="159">
        <f t="shared" si="37"/>
        <v>0</v>
      </c>
      <c r="D623" s="17" t="s">
        <v>1417</v>
      </c>
      <c r="E623" s="17" t="s">
        <v>620</v>
      </c>
      <c r="F623" s="15">
        <f>'General Fund Disbursements'!F889</f>
        <v>0</v>
      </c>
      <c r="G623" s="198" t="str">
        <f t="shared" si="34"/>
        <v>2016/17</v>
      </c>
      <c r="H623" s="159">
        <f t="shared" si="35"/>
        <v>20162017</v>
      </c>
    </row>
    <row r="624" spans="1:8" ht="15" x14ac:dyDescent="0.25">
      <c r="A624" s="18" t="s">
        <v>47</v>
      </c>
      <c r="B624" s="159">
        <f t="shared" si="36"/>
        <v>0</v>
      </c>
      <c r="C624" s="159">
        <f t="shared" si="37"/>
        <v>0</v>
      </c>
      <c r="D624" s="17" t="s">
        <v>1260</v>
      </c>
      <c r="E624" s="17" t="s">
        <v>622</v>
      </c>
      <c r="F624" s="15">
        <f>'General Fund Disbursements'!F894</f>
        <v>0</v>
      </c>
      <c r="G624" s="198" t="str">
        <f t="shared" si="34"/>
        <v>2016/17</v>
      </c>
      <c r="H624" s="159">
        <f t="shared" si="35"/>
        <v>20162017</v>
      </c>
    </row>
    <row r="625" spans="1:8" ht="15" x14ac:dyDescent="0.25">
      <c r="A625" s="18" t="s">
        <v>89</v>
      </c>
      <c r="B625" s="159">
        <f t="shared" si="36"/>
        <v>0</v>
      </c>
      <c r="C625" s="159">
        <f t="shared" si="37"/>
        <v>0</v>
      </c>
      <c r="D625" s="17" t="s">
        <v>1261</v>
      </c>
      <c r="E625" s="17" t="s">
        <v>623</v>
      </c>
      <c r="F625" s="15">
        <f>'General Fund Disbursements'!F895</f>
        <v>0</v>
      </c>
      <c r="G625" s="198" t="str">
        <f t="shared" si="34"/>
        <v>2016/17</v>
      </c>
      <c r="H625" s="159">
        <f t="shared" si="35"/>
        <v>20162017</v>
      </c>
    </row>
    <row r="626" spans="1:8" ht="15" x14ac:dyDescent="0.25">
      <c r="A626" s="18" t="s">
        <v>18</v>
      </c>
      <c r="B626" s="159">
        <f t="shared" si="36"/>
        <v>0</v>
      </c>
      <c r="C626" s="159">
        <f t="shared" si="37"/>
        <v>0</v>
      </c>
      <c r="D626" s="17" t="s">
        <v>1262</v>
      </c>
      <c r="E626" s="17" t="s">
        <v>624</v>
      </c>
      <c r="F626" s="15">
        <f>'General Fund Disbursements'!F896</f>
        <v>0</v>
      </c>
      <c r="G626" s="198" t="str">
        <f t="shared" si="34"/>
        <v>2016/17</v>
      </c>
      <c r="H626" s="159">
        <f t="shared" si="35"/>
        <v>20162017</v>
      </c>
    </row>
    <row r="627" spans="1:8" ht="15" x14ac:dyDescent="0.25">
      <c r="A627" s="18" t="s">
        <v>19</v>
      </c>
      <c r="B627" s="159">
        <f t="shared" si="36"/>
        <v>0</v>
      </c>
      <c r="C627" s="159">
        <f t="shared" si="37"/>
        <v>0</v>
      </c>
      <c r="D627" s="17" t="s">
        <v>1263</v>
      </c>
      <c r="E627" s="17" t="s">
        <v>625</v>
      </c>
      <c r="F627" s="15">
        <f>'General Fund Disbursements'!F897</f>
        <v>0</v>
      </c>
      <c r="G627" s="198" t="str">
        <f t="shared" si="34"/>
        <v>2016/17</v>
      </c>
      <c r="H627" s="159">
        <f t="shared" si="35"/>
        <v>20162017</v>
      </c>
    </row>
    <row r="628" spans="1:8" ht="15" x14ac:dyDescent="0.25">
      <c r="A628" s="18" t="s">
        <v>270</v>
      </c>
      <c r="B628" s="159">
        <f t="shared" si="36"/>
        <v>0</v>
      </c>
      <c r="C628" s="159">
        <f t="shared" si="37"/>
        <v>0</v>
      </c>
      <c r="D628" s="17" t="s">
        <v>1264</v>
      </c>
      <c r="E628" s="17" t="s">
        <v>626</v>
      </c>
      <c r="F628" s="15">
        <f>'General Fund Disbursements'!F898</f>
        <v>0</v>
      </c>
      <c r="G628" s="198" t="str">
        <f t="shared" si="34"/>
        <v>2016/17</v>
      </c>
      <c r="H628" s="159">
        <f t="shared" si="35"/>
        <v>20162017</v>
      </c>
    </row>
    <row r="629" spans="1:8" ht="15" x14ac:dyDescent="0.25">
      <c r="A629" s="18" t="s">
        <v>20</v>
      </c>
      <c r="B629" s="159">
        <f t="shared" si="36"/>
        <v>0</v>
      </c>
      <c r="C629" s="159">
        <f t="shared" si="37"/>
        <v>0</v>
      </c>
      <c r="D629" s="17" t="s">
        <v>1265</v>
      </c>
      <c r="E629" s="17" t="s">
        <v>627</v>
      </c>
      <c r="F629" s="15">
        <f>'General Fund Disbursements'!F899</f>
        <v>0</v>
      </c>
      <c r="G629" s="198" t="str">
        <f t="shared" si="34"/>
        <v>2016/17</v>
      </c>
      <c r="H629" s="159">
        <f t="shared" si="35"/>
        <v>20162017</v>
      </c>
    </row>
    <row r="630" spans="1:8" ht="15" x14ac:dyDescent="0.25">
      <c r="A630" s="18" t="s">
        <v>1288</v>
      </c>
      <c r="B630" s="159">
        <f t="shared" si="36"/>
        <v>0</v>
      </c>
      <c r="C630" s="159">
        <f t="shared" si="37"/>
        <v>0</v>
      </c>
      <c r="D630" s="17" t="s">
        <v>1266</v>
      </c>
      <c r="E630" s="17" t="s">
        <v>1319</v>
      </c>
      <c r="F630" s="15">
        <f>'General Fund Disbursements'!F900</f>
        <v>0</v>
      </c>
      <c r="G630" s="198" t="str">
        <f t="shared" si="34"/>
        <v>2016/17</v>
      </c>
      <c r="H630" s="159">
        <f t="shared" si="35"/>
        <v>20162017</v>
      </c>
    </row>
    <row r="631" spans="1:8" ht="15" x14ac:dyDescent="0.25">
      <c r="A631" s="18" t="s">
        <v>73</v>
      </c>
      <c r="B631" s="159">
        <f t="shared" si="36"/>
        <v>0</v>
      </c>
      <c r="C631" s="159">
        <f t="shared" si="37"/>
        <v>0</v>
      </c>
      <c r="D631" s="17" t="s">
        <v>1267</v>
      </c>
      <c r="E631" s="17" t="s">
        <v>628</v>
      </c>
      <c r="F631" s="15">
        <f>'General Fund Disbursements'!F901</f>
        <v>0</v>
      </c>
      <c r="G631" s="198" t="str">
        <f t="shared" si="34"/>
        <v>2016/17</v>
      </c>
      <c r="H631" s="159">
        <f t="shared" si="35"/>
        <v>20162017</v>
      </c>
    </row>
    <row r="632" spans="1:8" ht="15" x14ac:dyDescent="0.25">
      <c r="A632" s="18" t="s">
        <v>21</v>
      </c>
      <c r="B632" s="159">
        <f t="shared" si="36"/>
        <v>0</v>
      </c>
      <c r="C632" s="159">
        <f t="shared" si="37"/>
        <v>0</v>
      </c>
      <c r="D632" s="17" t="s">
        <v>1268</v>
      </c>
      <c r="E632" s="17" t="s">
        <v>629</v>
      </c>
      <c r="F632" s="15">
        <f>'General Fund Disbursements'!F902</f>
        <v>0</v>
      </c>
      <c r="G632" s="198" t="str">
        <f t="shared" si="34"/>
        <v>2016/17</v>
      </c>
      <c r="H632" s="159">
        <f t="shared" si="35"/>
        <v>20162017</v>
      </c>
    </row>
    <row r="633" spans="1:8" ht="15" x14ac:dyDescent="0.25">
      <c r="A633" s="18" t="s">
        <v>631</v>
      </c>
      <c r="B633" s="159">
        <f t="shared" si="36"/>
        <v>0</v>
      </c>
      <c r="C633" s="159">
        <f t="shared" si="37"/>
        <v>0</v>
      </c>
      <c r="D633" s="17" t="s">
        <v>1418</v>
      </c>
      <c r="E633" s="17" t="s">
        <v>630</v>
      </c>
      <c r="F633" s="15">
        <f>'General Fund Disbursements'!F904</f>
        <v>0</v>
      </c>
      <c r="G633" s="198" t="str">
        <f t="shared" si="34"/>
        <v>2016/17</v>
      </c>
      <c r="H633" s="159">
        <f t="shared" si="35"/>
        <v>20162017</v>
      </c>
    </row>
    <row r="634" spans="1:8" ht="15" x14ac:dyDescent="0.25">
      <c r="A634" s="18" t="s">
        <v>47</v>
      </c>
      <c r="B634" s="159">
        <f t="shared" si="36"/>
        <v>0</v>
      </c>
      <c r="C634" s="159">
        <f t="shared" si="37"/>
        <v>0</v>
      </c>
      <c r="D634" s="17" t="s">
        <v>1269</v>
      </c>
      <c r="E634" s="17" t="s">
        <v>1717</v>
      </c>
      <c r="F634" s="15">
        <f>'General Fund Disbursements'!F909</f>
        <v>0</v>
      </c>
      <c r="G634" s="198" t="str">
        <f t="shared" si="34"/>
        <v>2016/17</v>
      </c>
      <c r="H634" s="159">
        <f t="shared" si="35"/>
        <v>20162017</v>
      </c>
    </row>
    <row r="635" spans="1:8" ht="15" x14ac:dyDescent="0.25">
      <c r="A635" s="18" t="s">
        <v>89</v>
      </c>
      <c r="B635" s="159">
        <f t="shared" si="36"/>
        <v>0</v>
      </c>
      <c r="C635" s="159">
        <f t="shared" si="37"/>
        <v>0</v>
      </c>
      <c r="D635" s="17" t="s">
        <v>1270</v>
      </c>
      <c r="E635" s="17" t="s">
        <v>1718</v>
      </c>
      <c r="F635" s="15">
        <f>'General Fund Disbursements'!F910</f>
        <v>0</v>
      </c>
      <c r="G635" s="198" t="str">
        <f t="shared" ref="G635:G698" si="38">$G$2</f>
        <v>2016/17</v>
      </c>
      <c r="H635" s="159">
        <f t="shared" ref="H635:H698" si="39">$H$2</f>
        <v>20162017</v>
      </c>
    </row>
    <row r="636" spans="1:8" ht="15" x14ac:dyDescent="0.25">
      <c r="A636" s="18" t="s">
        <v>18</v>
      </c>
      <c r="B636" s="159">
        <f t="shared" si="36"/>
        <v>0</v>
      </c>
      <c r="C636" s="159">
        <f t="shared" si="37"/>
        <v>0</v>
      </c>
      <c r="D636" s="17" t="s">
        <v>1271</v>
      </c>
      <c r="E636" s="17" t="s">
        <v>1719</v>
      </c>
      <c r="F636" s="15">
        <f>'General Fund Disbursements'!F911</f>
        <v>0</v>
      </c>
      <c r="G636" s="198" t="str">
        <f t="shared" si="38"/>
        <v>2016/17</v>
      </c>
      <c r="H636" s="159">
        <f t="shared" si="39"/>
        <v>20162017</v>
      </c>
    </row>
    <row r="637" spans="1:8" ht="15" x14ac:dyDescent="0.25">
      <c r="A637" s="18" t="s">
        <v>19</v>
      </c>
      <c r="B637" s="159">
        <f t="shared" si="36"/>
        <v>0</v>
      </c>
      <c r="C637" s="159">
        <f t="shared" si="37"/>
        <v>0</v>
      </c>
      <c r="D637" s="17" t="s">
        <v>1272</v>
      </c>
      <c r="E637" s="17" t="s">
        <v>1721</v>
      </c>
      <c r="F637" s="15">
        <f>'General Fund Disbursements'!F912</f>
        <v>0</v>
      </c>
      <c r="G637" s="198" t="str">
        <f t="shared" si="38"/>
        <v>2016/17</v>
      </c>
      <c r="H637" s="159">
        <f t="shared" si="39"/>
        <v>20162017</v>
      </c>
    </row>
    <row r="638" spans="1:8" ht="15" x14ac:dyDescent="0.25">
      <c r="A638" s="18" t="s">
        <v>270</v>
      </c>
      <c r="B638" s="159">
        <f t="shared" si="36"/>
        <v>0</v>
      </c>
      <c r="C638" s="159">
        <f t="shared" si="37"/>
        <v>0</v>
      </c>
      <c r="D638" s="17" t="s">
        <v>1273</v>
      </c>
      <c r="E638" s="17" t="s">
        <v>1720</v>
      </c>
      <c r="F638" s="15">
        <f>'General Fund Disbursements'!F913</f>
        <v>0</v>
      </c>
      <c r="G638" s="198" t="str">
        <f t="shared" si="38"/>
        <v>2016/17</v>
      </c>
      <c r="H638" s="159">
        <f t="shared" si="39"/>
        <v>20162017</v>
      </c>
    </row>
    <row r="639" spans="1:8" ht="15" x14ac:dyDescent="0.25">
      <c r="A639" s="18" t="s">
        <v>20</v>
      </c>
      <c r="B639" s="159">
        <f t="shared" si="36"/>
        <v>0</v>
      </c>
      <c r="C639" s="159">
        <f t="shared" si="37"/>
        <v>0</v>
      </c>
      <c r="D639" s="17" t="s">
        <v>1274</v>
      </c>
      <c r="E639" s="17" t="s">
        <v>1722</v>
      </c>
      <c r="F639" s="15">
        <f>'General Fund Disbursements'!F914</f>
        <v>0</v>
      </c>
      <c r="G639" s="198" t="str">
        <f t="shared" si="38"/>
        <v>2016/17</v>
      </c>
      <c r="H639" s="159">
        <f t="shared" si="39"/>
        <v>20162017</v>
      </c>
    </row>
    <row r="640" spans="1:8" ht="15" x14ac:dyDescent="0.25">
      <c r="A640" s="18" t="s">
        <v>1288</v>
      </c>
      <c r="B640" s="159">
        <f t="shared" si="36"/>
        <v>0</v>
      </c>
      <c r="C640" s="159">
        <f t="shared" si="37"/>
        <v>0</v>
      </c>
      <c r="D640" s="17" t="s">
        <v>1275</v>
      </c>
      <c r="E640" s="17" t="s">
        <v>1723</v>
      </c>
      <c r="F640" s="15">
        <f>'General Fund Disbursements'!F915</f>
        <v>0</v>
      </c>
      <c r="G640" s="198" t="str">
        <f t="shared" si="38"/>
        <v>2016/17</v>
      </c>
      <c r="H640" s="159">
        <f t="shared" si="39"/>
        <v>20162017</v>
      </c>
    </row>
    <row r="641" spans="1:8" ht="15" x14ac:dyDescent="0.25">
      <c r="A641" s="18" t="s">
        <v>73</v>
      </c>
      <c r="B641" s="159">
        <f t="shared" si="36"/>
        <v>0</v>
      </c>
      <c r="C641" s="159">
        <f t="shared" si="37"/>
        <v>0</v>
      </c>
      <c r="D641" s="17" t="s">
        <v>1276</v>
      </c>
      <c r="E641" s="17" t="s">
        <v>1724</v>
      </c>
      <c r="F641" s="15">
        <f>'General Fund Disbursements'!F916</f>
        <v>0</v>
      </c>
      <c r="G641" s="198" t="str">
        <f t="shared" si="38"/>
        <v>2016/17</v>
      </c>
      <c r="H641" s="159">
        <f t="shared" si="39"/>
        <v>20162017</v>
      </c>
    </row>
    <row r="642" spans="1:8" ht="15" x14ac:dyDescent="0.25">
      <c r="A642" s="18" t="s">
        <v>21</v>
      </c>
      <c r="B642" s="159">
        <f t="shared" si="36"/>
        <v>0</v>
      </c>
      <c r="C642" s="159">
        <f t="shared" si="37"/>
        <v>0</v>
      </c>
      <c r="D642" s="17" t="s">
        <v>1277</v>
      </c>
      <c r="E642" s="17" t="s">
        <v>1725</v>
      </c>
      <c r="F642" s="15">
        <f>'General Fund Disbursements'!F917</f>
        <v>0</v>
      </c>
      <c r="G642" s="198" t="str">
        <f t="shared" si="38"/>
        <v>2016/17</v>
      </c>
      <c r="H642" s="159">
        <f t="shared" si="39"/>
        <v>20162017</v>
      </c>
    </row>
    <row r="643" spans="1:8" ht="15" x14ac:dyDescent="0.25">
      <c r="A643" s="18" t="s">
        <v>1610</v>
      </c>
      <c r="B643" s="159">
        <f t="shared" si="36"/>
        <v>0</v>
      </c>
      <c r="C643" s="159">
        <f t="shared" si="37"/>
        <v>0</v>
      </c>
      <c r="D643" s="17" t="s">
        <v>1419</v>
      </c>
      <c r="E643" s="17" t="s">
        <v>1726</v>
      </c>
      <c r="F643" s="15">
        <f>'General Fund Disbursements'!F919</f>
        <v>0</v>
      </c>
      <c r="G643" s="198" t="str">
        <f t="shared" si="38"/>
        <v>2016/17</v>
      </c>
      <c r="H643" s="159">
        <f t="shared" si="39"/>
        <v>20162017</v>
      </c>
    </row>
    <row r="644" spans="1:8" ht="15" x14ac:dyDescent="0.25">
      <c r="A644" s="18" t="s">
        <v>47</v>
      </c>
      <c r="B644" s="159">
        <f t="shared" ref="B644:B707" si="40">B643</f>
        <v>0</v>
      </c>
      <c r="C644" s="159">
        <f t="shared" ref="C644:C707" si="41">C643</f>
        <v>0</v>
      </c>
      <c r="D644" s="17" t="s">
        <v>1278</v>
      </c>
      <c r="E644" s="17" t="s">
        <v>632</v>
      </c>
      <c r="F644" s="15">
        <f>'General Fund Disbursements'!F925</f>
        <v>0</v>
      </c>
      <c r="G644" s="198" t="str">
        <f t="shared" si="38"/>
        <v>2016/17</v>
      </c>
      <c r="H644" s="159">
        <f t="shared" si="39"/>
        <v>20162017</v>
      </c>
    </row>
    <row r="645" spans="1:8" ht="15" x14ac:dyDescent="0.25">
      <c r="A645" s="18" t="s">
        <v>89</v>
      </c>
      <c r="B645" s="159">
        <f t="shared" si="40"/>
        <v>0</v>
      </c>
      <c r="C645" s="159">
        <f t="shared" si="41"/>
        <v>0</v>
      </c>
      <c r="D645" s="17" t="s">
        <v>1279</v>
      </c>
      <c r="E645" s="17" t="s">
        <v>633</v>
      </c>
      <c r="F645" s="15">
        <f>'General Fund Disbursements'!F926</f>
        <v>0</v>
      </c>
      <c r="G645" s="198" t="str">
        <f t="shared" si="38"/>
        <v>2016/17</v>
      </c>
      <c r="H645" s="159">
        <f t="shared" si="39"/>
        <v>20162017</v>
      </c>
    </row>
    <row r="646" spans="1:8" ht="15" x14ac:dyDescent="0.25">
      <c r="A646" s="18" t="s">
        <v>18</v>
      </c>
      <c r="B646" s="159">
        <f t="shared" si="40"/>
        <v>0</v>
      </c>
      <c r="C646" s="159">
        <f t="shared" si="41"/>
        <v>0</v>
      </c>
      <c r="D646" s="17" t="s">
        <v>1280</v>
      </c>
      <c r="E646" s="17" t="s">
        <v>634</v>
      </c>
      <c r="F646" s="15">
        <f>'General Fund Disbursements'!F927</f>
        <v>0</v>
      </c>
      <c r="G646" s="198" t="str">
        <f t="shared" si="38"/>
        <v>2016/17</v>
      </c>
      <c r="H646" s="159">
        <f t="shared" si="39"/>
        <v>20162017</v>
      </c>
    </row>
    <row r="647" spans="1:8" ht="15" x14ac:dyDescent="0.25">
      <c r="A647" s="18" t="s">
        <v>19</v>
      </c>
      <c r="B647" s="159">
        <f t="shared" si="40"/>
        <v>0</v>
      </c>
      <c r="C647" s="159">
        <f t="shared" si="41"/>
        <v>0</v>
      </c>
      <c r="D647" s="17" t="s">
        <v>1281</v>
      </c>
      <c r="E647" s="17" t="s">
        <v>635</v>
      </c>
      <c r="F647" s="15">
        <f>'General Fund Disbursements'!F928</f>
        <v>0</v>
      </c>
      <c r="G647" s="198" t="str">
        <f t="shared" si="38"/>
        <v>2016/17</v>
      </c>
      <c r="H647" s="159">
        <f t="shared" si="39"/>
        <v>20162017</v>
      </c>
    </row>
    <row r="648" spans="1:8" ht="15" x14ac:dyDescent="0.25">
      <c r="A648" s="18" t="s">
        <v>270</v>
      </c>
      <c r="B648" s="159">
        <f t="shared" si="40"/>
        <v>0</v>
      </c>
      <c r="C648" s="159">
        <f t="shared" si="41"/>
        <v>0</v>
      </c>
      <c r="D648" s="17" t="s">
        <v>1282</v>
      </c>
      <c r="E648" s="17" t="s">
        <v>636</v>
      </c>
      <c r="F648" s="15">
        <f>'General Fund Disbursements'!F929</f>
        <v>0</v>
      </c>
      <c r="G648" s="198" t="str">
        <f t="shared" si="38"/>
        <v>2016/17</v>
      </c>
      <c r="H648" s="159">
        <f t="shared" si="39"/>
        <v>20162017</v>
      </c>
    </row>
    <row r="649" spans="1:8" ht="15" x14ac:dyDescent="0.25">
      <c r="A649" s="18" t="s">
        <v>20</v>
      </c>
      <c r="B649" s="159">
        <f t="shared" si="40"/>
        <v>0</v>
      </c>
      <c r="C649" s="159">
        <f t="shared" si="41"/>
        <v>0</v>
      </c>
      <c r="D649" s="17" t="s">
        <v>1283</v>
      </c>
      <c r="E649" s="17" t="s">
        <v>637</v>
      </c>
      <c r="F649" s="15">
        <f>'General Fund Disbursements'!F930</f>
        <v>0</v>
      </c>
      <c r="G649" s="198" t="str">
        <f t="shared" si="38"/>
        <v>2016/17</v>
      </c>
      <c r="H649" s="159">
        <f t="shared" si="39"/>
        <v>20162017</v>
      </c>
    </row>
    <row r="650" spans="1:8" ht="15" x14ac:dyDescent="0.25">
      <c r="A650" s="18" t="s">
        <v>1288</v>
      </c>
      <c r="B650" s="159">
        <f t="shared" si="40"/>
        <v>0</v>
      </c>
      <c r="C650" s="159">
        <f t="shared" si="41"/>
        <v>0</v>
      </c>
      <c r="D650" s="17" t="s">
        <v>1284</v>
      </c>
      <c r="E650" s="17" t="s">
        <v>1320</v>
      </c>
      <c r="F650" s="15">
        <f>'General Fund Disbursements'!F931</f>
        <v>0</v>
      </c>
      <c r="G650" s="198" t="str">
        <f t="shared" si="38"/>
        <v>2016/17</v>
      </c>
      <c r="H650" s="159">
        <f t="shared" si="39"/>
        <v>20162017</v>
      </c>
    </row>
    <row r="651" spans="1:8" ht="15" x14ac:dyDescent="0.25">
      <c r="A651" s="18" t="s">
        <v>73</v>
      </c>
      <c r="B651" s="159">
        <f t="shared" si="40"/>
        <v>0</v>
      </c>
      <c r="C651" s="159">
        <f t="shared" si="41"/>
        <v>0</v>
      </c>
      <c r="D651" s="17" t="s">
        <v>1285</v>
      </c>
      <c r="E651" s="17" t="s">
        <v>638</v>
      </c>
      <c r="F651" s="15">
        <f>'General Fund Disbursements'!F932</f>
        <v>0</v>
      </c>
      <c r="G651" s="198" t="str">
        <f t="shared" si="38"/>
        <v>2016/17</v>
      </c>
      <c r="H651" s="159">
        <f t="shared" si="39"/>
        <v>20162017</v>
      </c>
    </row>
    <row r="652" spans="1:8" ht="15" x14ac:dyDescent="0.25">
      <c r="A652" s="18" t="s">
        <v>21</v>
      </c>
      <c r="B652" s="159">
        <f t="shared" si="40"/>
        <v>0</v>
      </c>
      <c r="C652" s="159">
        <f t="shared" si="41"/>
        <v>0</v>
      </c>
      <c r="D652" s="17" t="s">
        <v>1421</v>
      </c>
      <c r="E652" s="17" t="s">
        <v>639</v>
      </c>
      <c r="F652" s="15">
        <f>'General Fund Disbursements'!F933</f>
        <v>0</v>
      </c>
      <c r="G652" s="198" t="str">
        <f t="shared" si="38"/>
        <v>2016/17</v>
      </c>
      <c r="H652" s="159">
        <f t="shared" si="39"/>
        <v>20162017</v>
      </c>
    </row>
    <row r="653" spans="1:8" ht="15" x14ac:dyDescent="0.25">
      <c r="A653" s="18" t="s">
        <v>641</v>
      </c>
      <c r="B653" s="159">
        <f t="shared" si="40"/>
        <v>0</v>
      </c>
      <c r="C653" s="159">
        <f t="shared" si="41"/>
        <v>0</v>
      </c>
      <c r="D653" s="17" t="s">
        <v>1626</v>
      </c>
      <c r="E653" s="17" t="s">
        <v>640</v>
      </c>
      <c r="F653" s="15">
        <f>'General Fund Disbursements'!F935</f>
        <v>0</v>
      </c>
      <c r="G653" s="198" t="str">
        <f t="shared" si="38"/>
        <v>2016/17</v>
      </c>
      <c r="H653" s="159">
        <f t="shared" si="39"/>
        <v>20162017</v>
      </c>
    </row>
    <row r="654" spans="1:8" ht="15" x14ac:dyDescent="0.25">
      <c r="A654" s="18" t="s">
        <v>47</v>
      </c>
      <c r="B654" s="159">
        <f t="shared" si="40"/>
        <v>0</v>
      </c>
      <c r="C654" s="159">
        <f t="shared" si="41"/>
        <v>0</v>
      </c>
      <c r="D654" s="17" t="s">
        <v>1627</v>
      </c>
      <c r="E654" s="17" t="s">
        <v>642</v>
      </c>
      <c r="F654" s="15">
        <f>'General Fund Disbursements'!F941</f>
        <v>0</v>
      </c>
      <c r="G654" s="198" t="str">
        <f t="shared" si="38"/>
        <v>2016/17</v>
      </c>
      <c r="H654" s="159">
        <f t="shared" si="39"/>
        <v>20162017</v>
      </c>
    </row>
    <row r="655" spans="1:8" ht="15" x14ac:dyDescent="0.25">
      <c r="A655" s="18" t="s">
        <v>89</v>
      </c>
      <c r="B655" s="159">
        <f t="shared" si="40"/>
        <v>0</v>
      </c>
      <c r="C655" s="159">
        <f t="shared" si="41"/>
        <v>0</v>
      </c>
      <c r="D655" s="17" t="s">
        <v>1628</v>
      </c>
      <c r="E655" s="17" t="s">
        <v>643</v>
      </c>
      <c r="F655" s="15">
        <f>'General Fund Disbursements'!F942</f>
        <v>0</v>
      </c>
      <c r="G655" s="198" t="str">
        <f t="shared" si="38"/>
        <v>2016/17</v>
      </c>
      <c r="H655" s="159">
        <f t="shared" si="39"/>
        <v>20162017</v>
      </c>
    </row>
    <row r="656" spans="1:8" ht="15" x14ac:dyDescent="0.25">
      <c r="A656" s="18" t="s">
        <v>18</v>
      </c>
      <c r="B656" s="159">
        <f t="shared" si="40"/>
        <v>0</v>
      </c>
      <c r="C656" s="159">
        <f t="shared" si="41"/>
        <v>0</v>
      </c>
      <c r="D656" s="17" t="s">
        <v>1629</v>
      </c>
      <c r="E656" s="17" t="s">
        <v>644</v>
      </c>
      <c r="F656" s="15">
        <f>'General Fund Disbursements'!F943</f>
        <v>0</v>
      </c>
      <c r="G656" s="198" t="str">
        <f t="shared" si="38"/>
        <v>2016/17</v>
      </c>
      <c r="H656" s="159">
        <f t="shared" si="39"/>
        <v>20162017</v>
      </c>
    </row>
    <row r="657" spans="1:8" ht="15" x14ac:dyDescent="0.25">
      <c r="A657" s="18" t="s">
        <v>19</v>
      </c>
      <c r="B657" s="159">
        <f t="shared" si="40"/>
        <v>0</v>
      </c>
      <c r="C657" s="159">
        <f t="shared" si="41"/>
        <v>0</v>
      </c>
      <c r="D657" s="17" t="s">
        <v>1630</v>
      </c>
      <c r="E657" s="17" t="s">
        <v>645</v>
      </c>
      <c r="F657" s="15">
        <f>'General Fund Disbursements'!F944</f>
        <v>0</v>
      </c>
      <c r="G657" s="198" t="str">
        <f t="shared" si="38"/>
        <v>2016/17</v>
      </c>
      <c r="H657" s="159">
        <f t="shared" si="39"/>
        <v>20162017</v>
      </c>
    </row>
    <row r="658" spans="1:8" ht="15" x14ac:dyDescent="0.25">
      <c r="A658" s="18" t="s">
        <v>270</v>
      </c>
      <c r="B658" s="159">
        <f t="shared" si="40"/>
        <v>0</v>
      </c>
      <c r="C658" s="159">
        <f t="shared" si="41"/>
        <v>0</v>
      </c>
      <c r="D658" s="17" t="s">
        <v>1631</v>
      </c>
      <c r="E658" s="17" t="s">
        <v>646</v>
      </c>
      <c r="F658" s="15">
        <f>'General Fund Disbursements'!F945</f>
        <v>0</v>
      </c>
      <c r="G658" s="198" t="str">
        <f t="shared" si="38"/>
        <v>2016/17</v>
      </c>
      <c r="H658" s="159">
        <f t="shared" si="39"/>
        <v>20162017</v>
      </c>
    </row>
    <row r="659" spans="1:8" ht="15" x14ac:dyDescent="0.25">
      <c r="A659" s="18" t="s">
        <v>20</v>
      </c>
      <c r="B659" s="159">
        <f t="shared" si="40"/>
        <v>0</v>
      </c>
      <c r="C659" s="159">
        <f t="shared" si="41"/>
        <v>0</v>
      </c>
      <c r="D659" s="17" t="s">
        <v>1632</v>
      </c>
      <c r="E659" s="17" t="s">
        <v>647</v>
      </c>
      <c r="F659" s="15">
        <f>'General Fund Disbursements'!F946</f>
        <v>0</v>
      </c>
      <c r="G659" s="198" t="str">
        <f t="shared" si="38"/>
        <v>2016/17</v>
      </c>
      <c r="H659" s="159">
        <f t="shared" si="39"/>
        <v>20162017</v>
      </c>
    </row>
    <row r="660" spans="1:8" ht="15" x14ac:dyDescent="0.25">
      <c r="A660" s="18" t="s">
        <v>1288</v>
      </c>
      <c r="B660" s="159">
        <f t="shared" si="40"/>
        <v>0</v>
      </c>
      <c r="C660" s="159">
        <f t="shared" si="41"/>
        <v>0</v>
      </c>
      <c r="D660" s="17" t="s">
        <v>1633</v>
      </c>
      <c r="E660" s="17" t="s">
        <v>1321</v>
      </c>
      <c r="F660" s="15">
        <f>'General Fund Disbursements'!F947</f>
        <v>0</v>
      </c>
      <c r="G660" s="198" t="str">
        <f t="shared" si="38"/>
        <v>2016/17</v>
      </c>
      <c r="H660" s="159">
        <f t="shared" si="39"/>
        <v>20162017</v>
      </c>
    </row>
    <row r="661" spans="1:8" ht="15" x14ac:dyDescent="0.25">
      <c r="A661" s="18" t="s">
        <v>73</v>
      </c>
      <c r="B661" s="159">
        <f t="shared" si="40"/>
        <v>0</v>
      </c>
      <c r="C661" s="159">
        <f t="shared" si="41"/>
        <v>0</v>
      </c>
      <c r="D661" s="17" t="s">
        <v>1634</v>
      </c>
      <c r="E661" s="17" t="s">
        <v>648</v>
      </c>
      <c r="F661" s="15">
        <f>'General Fund Disbursements'!F948</f>
        <v>0</v>
      </c>
      <c r="G661" s="198" t="str">
        <f t="shared" si="38"/>
        <v>2016/17</v>
      </c>
      <c r="H661" s="159">
        <f t="shared" si="39"/>
        <v>20162017</v>
      </c>
    </row>
    <row r="662" spans="1:8" ht="15" x14ac:dyDescent="0.25">
      <c r="A662" s="18" t="s">
        <v>21</v>
      </c>
      <c r="B662" s="159">
        <f t="shared" si="40"/>
        <v>0</v>
      </c>
      <c r="C662" s="159">
        <f t="shared" si="41"/>
        <v>0</v>
      </c>
      <c r="D662" s="17" t="s">
        <v>1635</v>
      </c>
      <c r="E662" s="17" t="s">
        <v>649</v>
      </c>
      <c r="F662" s="15">
        <f>'General Fund Disbursements'!F949</f>
        <v>0</v>
      </c>
      <c r="G662" s="198" t="str">
        <f t="shared" si="38"/>
        <v>2016/17</v>
      </c>
      <c r="H662" s="159">
        <f t="shared" si="39"/>
        <v>20162017</v>
      </c>
    </row>
    <row r="663" spans="1:8" ht="15" x14ac:dyDescent="0.25">
      <c r="A663" s="18" t="s">
        <v>651</v>
      </c>
      <c r="B663" s="159">
        <f t="shared" si="40"/>
        <v>0</v>
      </c>
      <c r="C663" s="159">
        <f t="shared" si="41"/>
        <v>0</v>
      </c>
      <c r="D663" s="17" t="s">
        <v>1636</v>
      </c>
      <c r="E663" s="17" t="s">
        <v>650</v>
      </c>
      <c r="F663" s="15">
        <f>'General Fund Disbursements'!F951</f>
        <v>0</v>
      </c>
      <c r="G663" s="198" t="str">
        <f t="shared" si="38"/>
        <v>2016/17</v>
      </c>
      <c r="H663" s="159">
        <f t="shared" si="39"/>
        <v>20162017</v>
      </c>
    </row>
    <row r="664" spans="1:8" ht="15" x14ac:dyDescent="0.25">
      <c r="A664" s="18" t="s">
        <v>47</v>
      </c>
      <c r="B664" s="159">
        <f t="shared" si="40"/>
        <v>0</v>
      </c>
      <c r="C664" s="159">
        <f t="shared" si="41"/>
        <v>0</v>
      </c>
      <c r="D664" s="17" t="s">
        <v>1637</v>
      </c>
      <c r="E664" s="17" t="s">
        <v>1727</v>
      </c>
      <c r="F664" s="15">
        <f>'General Fund Disbursements'!F957</f>
        <v>0</v>
      </c>
      <c r="G664" s="198" t="str">
        <f t="shared" si="38"/>
        <v>2016/17</v>
      </c>
      <c r="H664" s="159">
        <f t="shared" si="39"/>
        <v>20162017</v>
      </c>
    </row>
    <row r="665" spans="1:8" ht="15" x14ac:dyDescent="0.25">
      <c r="A665" s="18" t="s">
        <v>89</v>
      </c>
      <c r="B665" s="159">
        <f t="shared" si="40"/>
        <v>0</v>
      </c>
      <c r="C665" s="159">
        <f t="shared" si="41"/>
        <v>0</v>
      </c>
      <c r="D665" s="17" t="s">
        <v>1638</v>
      </c>
      <c r="E665" s="17" t="s">
        <v>1728</v>
      </c>
      <c r="F665" s="15">
        <f>'General Fund Disbursements'!F958</f>
        <v>0</v>
      </c>
      <c r="G665" s="198" t="str">
        <f t="shared" si="38"/>
        <v>2016/17</v>
      </c>
      <c r="H665" s="159">
        <f t="shared" si="39"/>
        <v>20162017</v>
      </c>
    </row>
    <row r="666" spans="1:8" ht="15" x14ac:dyDescent="0.25">
      <c r="A666" s="18" t="s">
        <v>18</v>
      </c>
      <c r="B666" s="159">
        <f t="shared" si="40"/>
        <v>0</v>
      </c>
      <c r="C666" s="159">
        <f t="shared" si="41"/>
        <v>0</v>
      </c>
      <c r="D666" s="17" t="s">
        <v>1639</v>
      </c>
      <c r="E666" s="17" t="s">
        <v>1729</v>
      </c>
      <c r="F666" s="15">
        <f>'General Fund Disbursements'!F959</f>
        <v>0</v>
      </c>
      <c r="G666" s="198" t="str">
        <f t="shared" si="38"/>
        <v>2016/17</v>
      </c>
      <c r="H666" s="159">
        <f t="shared" si="39"/>
        <v>20162017</v>
      </c>
    </row>
    <row r="667" spans="1:8" ht="15" x14ac:dyDescent="0.25">
      <c r="A667" s="18" t="s">
        <v>19</v>
      </c>
      <c r="B667" s="159">
        <f t="shared" si="40"/>
        <v>0</v>
      </c>
      <c r="C667" s="159">
        <f t="shared" si="41"/>
        <v>0</v>
      </c>
      <c r="D667" s="17" t="s">
        <v>1640</v>
      </c>
      <c r="E667" s="17" t="s">
        <v>1730</v>
      </c>
      <c r="F667" s="15">
        <f>'General Fund Disbursements'!F960</f>
        <v>0</v>
      </c>
      <c r="G667" s="198" t="str">
        <f t="shared" si="38"/>
        <v>2016/17</v>
      </c>
      <c r="H667" s="159">
        <f t="shared" si="39"/>
        <v>20162017</v>
      </c>
    </row>
    <row r="668" spans="1:8" ht="15" x14ac:dyDescent="0.25">
      <c r="A668" s="18" t="s">
        <v>270</v>
      </c>
      <c r="B668" s="159">
        <f t="shared" si="40"/>
        <v>0</v>
      </c>
      <c r="C668" s="159">
        <f t="shared" si="41"/>
        <v>0</v>
      </c>
      <c r="D668" s="17" t="s">
        <v>1641</v>
      </c>
      <c r="E668" s="17" t="s">
        <v>1731</v>
      </c>
      <c r="F668" s="15">
        <f>'General Fund Disbursements'!F961</f>
        <v>0</v>
      </c>
      <c r="G668" s="198" t="str">
        <f t="shared" si="38"/>
        <v>2016/17</v>
      </c>
      <c r="H668" s="159">
        <f t="shared" si="39"/>
        <v>20162017</v>
      </c>
    </row>
    <row r="669" spans="1:8" ht="15" x14ac:dyDescent="0.25">
      <c r="A669" s="18" t="s">
        <v>20</v>
      </c>
      <c r="B669" s="159">
        <f t="shared" si="40"/>
        <v>0</v>
      </c>
      <c r="C669" s="159">
        <f t="shared" si="41"/>
        <v>0</v>
      </c>
      <c r="D669" s="17" t="s">
        <v>1642</v>
      </c>
      <c r="E669" s="17" t="s">
        <v>1732</v>
      </c>
      <c r="F669" s="15">
        <f>'General Fund Disbursements'!F962</f>
        <v>0</v>
      </c>
      <c r="G669" s="198" t="str">
        <f t="shared" si="38"/>
        <v>2016/17</v>
      </c>
      <c r="H669" s="159">
        <f t="shared" si="39"/>
        <v>20162017</v>
      </c>
    </row>
    <row r="670" spans="1:8" ht="15" x14ac:dyDescent="0.25">
      <c r="A670" s="18" t="s">
        <v>1288</v>
      </c>
      <c r="B670" s="159">
        <f t="shared" si="40"/>
        <v>0</v>
      </c>
      <c r="C670" s="159">
        <f t="shared" si="41"/>
        <v>0</v>
      </c>
      <c r="D670" s="17" t="s">
        <v>1643</v>
      </c>
      <c r="E670" s="17" t="s">
        <v>1733</v>
      </c>
      <c r="F670" s="15">
        <f>'General Fund Disbursements'!F963</f>
        <v>0</v>
      </c>
      <c r="G670" s="198" t="str">
        <f t="shared" si="38"/>
        <v>2016/17</v>
      </c>
      <c r="H670" s="159">
        <f t="shared" si="39"/>
        <v>20162017</v>
      </c>
    </row>
    <row r="671" spans="1:8" ht="15" x14ac:dyDescent="0.25">
      <c r="A671" s="18" t="s">
        <v>73</v>
      </c>
      <c r="B671" s="159">
        <f t="shared" si="40"/>
        <v>0</v>
      </c>
      <c r="C671" s="159">
        <f t="shared" si="41"/>
        <v>0</v>
      </c>
      <c r="D671" s="17" t="s">
        <v>1644</v>
      </c>
      <c r="E671" s="17" t="s">
        <v>1734</v>
      </c>
      <c r="F671" s="15">
        <f>'General Fund Disbursements'!F964</f>
        <v>0</v>
      </c>
      <c r="G671" s="198" t="str">
        <f t="shared" si="38"/>
        <v>2016/17</v>
      </c>
      <c r="H671" s="159">
        <f t="shared" si="39"/>
        <v>20162017</v>
      </c>
    </row>
    <row r="672" spans="1:8" ht="15" x14ac:dyDescent="0.25">
      <c r="A672" s="18" t="s">
        <v>21</v>
      </c>
      <c r="B672" s="159">
        <f t="shared" si="40"/>
        <v>0</v>
      </c>
      <c r="C672" s="159">
        <f t="shared" si="41"/>
        <v>0</v>
      </c>
      <c r="D672" s="17" t="s">
        <v>1645</v>
      </c>
      <c r="E672" s="17" t="s">
        <v>1735</v>
      </c>
      <c r="F672" s="15">
        <f>'General Fund Disbursements'!F965</f>
        <v>0</v>
      </c>
      <c r="G672" s="198" t="str">
        <f t="shared" si="38"/>
        <v>2016/17</v>
      </c>
      <c r="H672" s="159">
        <f t="shared" si="39"/>
        <v>20162017</v>
      </c>
    </row>
    <row r="673" spans="1:8" ht="15" x14ac:dyDescent="0.25">
      <c r="A673" s="18" t="s">
        <v>651</v>
      </c>
      <c r="B673" s="159">
        <f t="shared" si="40"/>
        <v>0</v>
      </c>
      <c r="C673" s="159">
        <f t="shared" si="41"/>
        <v>0</v>
      </c>
      <c r="D673" s="17" t="s">
        <v>1646</v>
      </c>
      <c r="E673" s="17" t="s">
        <v>1736</v>
      </c>
      <c r="F673" s="15">
        <f>'General Fund Disbursements'!F967</f>
        <v>0</v>
      </c>
      <c r="G673" s="198" t="str">
        <f t="shared" si="38"/>
        <v>2016/17</v>
      </c>
      <c r="H673" s="159">
        <f t="shared" si="39"/>
        <v>20162017</v>
      </c>
    </row>
    <row r="674" spans="1:8" ht="15" x14ac:dyDescent="0.25">
      <c r="A674" s="18" t="s">
        <v>47</v>
      </c>
      <c r="B674" s="159">
        <f t="shared" si="40"/>
        <v>0</v>
      </c>
      <c r="C674" s="159">
        <f t="shared" si="41"/>
        <v>0</v>
      </c>
      <c r="D674" s="17" t="s">
        <v>1647</v>
      </c>
      <c r="E674" s="17" t="s">
        <v>652</v>
      </c>
      <c r="F674" s="15">
        <f>'General Fund Disbursements'!F973</f>
        <v>0</v>
      </c>
      <c r="G674" s="198" t="str">
        <f t="shared" si="38"/>
        <v>2016/17</v>
      </c>
      <c r="H674" s="159">
        <f t="shared" si="39"/>
        <v>20162017</v>
      </c>
    </row>
    <row r="675" spans="1:8" ht="15" x14ac:dyDescent="0.25">
      <c r="A675" s="18" t="s">
        <v>89</v>
      </c>
      <c r="B675" s="159">
        <f t="shared" si="40"/>
        <v>0</v>
      </c>
      <c r="C675" s="159">
        <f t="shared" si="41"/>
        <v>0</v>
      </c>
      <c r="D675" s="17" t="s">
        <v>1648</v>
      </c>
      <c r="E675" s="17" t="s">
        <v>653</v>
      </c>
      <c r="F675" s="15">
        <f>'General Fund Disbursements'!F974</f>
        <v>0</v>
      </c>
      <c r="G675" s="198" t="str">
        <f t="shared" si="38"/>
        <v>2016/17</v>
      </c>
      <c r="H675" s="159">
        <f t="shared" si="39"/>
        <v>20162017</v>
      </c>
    </row>
    <row r="676" spans="1:8" ht="15" x14ac:dyDescent="0.25">
      <c r="A676" s="18" t="s">
        <v>18</v>
      </c>
      <c r="B676" s="159">
        <f t="shared" si="40"/>
        <v>0</v>
      </c>
      <c r="C676" s="159">
        <f t="shared" si="41"/>
        <v>0</v>
      </c>
      <c r="D676" s="17" t="s">
        <v>1649</v>
      </c>
      <c r="E676" s="17" t="s">
        <v>654</v>
      </c>
      <c r="F676" s="15">
        <f>'General Fund Disbursements'!F975</f>
        <v>0</v>
      </c>
      <c r="G676" s="198" t="str">
        <f t="shared" si="38"/>
        <v>2016/17</v>
      </c>
      <c r="H676" s="159">
        <f t="shared" si="39"/>
        <v>20162017</v>
      </c>
    </row>
    <row r="677" spans="1:8" ht="15" x14ac:dyDescent="0.25">
      <c r="A677" s="18" t="s">
        <v>19</v>
      </c>
      <c r="B677" s="159">
        <f t="shared" si="40"/>
        <v>0</v>
      </c>
      <c r="C677" s="159">
        <f t="shared" si="41"/>
        <v>0</v>
      </c>
      <c r="D677" s="17" t="s">
        <v>1650</v>
      </c>
      <c r="E677" s="17" t="s">
        <v>655</v>
      </c>
      <c r="F677" s="15">
        <f>'General Fund Disbursements'!F976</f>
        <v>0</v>
      </c>
      <c r="G677" s="198" t="str">
        <f t="shared" si="38"/>
        <v>2016/17</v>
      </c>
      <c r="H677" s="159">
        <f t="shared" si="39"/>
        <v>20162017</v>
      </c>
    </row>
    <row r="678" spans="1:8" ht="15" x14ac:dyDescent="0.25">
      <c r="A678" s="18" t="s">
        <v>270</v>
      </c>
      <c r="B678" s="159">
        <f t="shared" si="40"/>
        <v>0</v>
      </c>
      <c r="C678" s="159">
        <f t="shared" si="41"/>
        <v>0</v>
      </c>
      <c r="D678" s="17" t="s">
        <v>1651</v>
      </c>
      <c r="E678" s="17" t="s">
        <v>656</v>
      </c>
      <c r="F678" s="15">
        <f>'General Fund Disbursements'!F977</f>
        <v>0</v>
      </c>
      <c r="G678" s="198" t="str">
        <f t="shared" si="38"/>
        <v>2016/17</v>
      </c>
      <c r="H678" s="159">
        <f t="shared" si="39"/>
        <v>20162017</v>
      </c>
    </row>
    <row r="679" spans="1:8" ht="15" x14ac:dyDescent="0.25">
      <c r="A679" s="18" t="s">
        <v>20</v>
      </c>
      <c r="B679" s="159">
        <f t="shared" si="40"/>
        <v>0</v>
      </c>
      <c r="C679" s="159">
        <f t="shared" si="41"/>
        <v>0</v>
      </c>
      <c r="D679" s="17" t="s">
        <v>1660</v>
      </c>
      <c r="E679" s="17" t="s">
        <v>657</v>
      </c>
      <c r="F679" s="15">
        <f>'General Fund Disbursements'!F978</f>
        <v>0</v>
      </c>
      <c r="G679" s="198" t="str">
        <f t="shared" si="38"/>
        <v>2016/17</v>
      </c>
      <c r="H679" s="159">
        <f t="shared" si="39"/>
        <v>20162017</v>
      </c>
    </row>
    <row r="680" spans="1:8" ht="15" x14ac:dyDescent="0.25">
      <c r="A680" s="18" t="s">
        <v>1288</v>
      </c>
      <c r="B680" s="159">
        <f t="shared" si="40"/>
        <v>0</v>
      </c>
      <c r="C680" s="159">
        <f t="shared" si="41"/>
        <v>0</v>
      </c>
      <c r="D680" s="17" t="s">
        <v>1661</v>
      </c>
      <c r="E680" s="17" t="s">
        <v>1322</v>
      </c>
      <c r="F680" s="15">
        <f>'General Fund Disbursements'!F979</f>
        <v>0</v>
      </c>
      <c r="G680" s="198" t="str">
        <f t="shared" si="38"/>
        <v>2016/17</v>
      </c>
      <c r="H680" s="159">
        <f t="shared" si="39"/>
        <v>20162017</v>
      </c>
    </row>
    <row r="681" spans="1:8" ht="15" x14ac:dyDescent="0.25">
      <c r="A681" s="18" t="s">
        <v>73</v>
      </c>
      <c r="B681" s="159">
        <f t="shared" si="40"/>
        <v>0</v>
      </c>
      <c r="C681" s="159">
        <f t="shared" si="41"/>
        <v>0</v>
      </c>
      <c r="D681" s="17" t="s">
        <v>1662</v>
      </c>
      <c r="E681" s="17" t="s">
        <v>658</v>
      </c>
      <c r="F681" s="15">
        <f>'General Fund Disbursements'!F980</f>
        <v>0</v>
      </c>
      <c r="G681" s="198" t="str">
        <f t="shared" si="38"/>
        <v>2016/17</v>
      </c>
      <c r="H681" s="159">
        <f t="shared" si="39"/>
        <v>20162017</v>
      </c>
    </row>
    <row r="682" spans="1:8" ht="15" x14ac:dyDescent="0.25">
      <c r="A682" s="18" t="s">
        <v>21</v>
      </c>
      <c r="B682" s="159">
        <f t="shared" si="40"/>
        <v>0</v>
      </c>
      <c r="C682" s="159">
        <f t="shared" si="41"/>
        <v>0</v>
      </c>
      <c r="D682" s="17" t="s">
        <v>1663</v>
      </c>
      <c r="E682" s="17" t="s">
        <v>659</v>
      </c>
      <c r="F682" s="15">
        <f>'General Fund Disbursements'!F981</f>
        <v>0</v>
      </c>
      <c r="G682" s="198" t="str">
        <f t="shared" si="38"/>
        <v>2016/17</v>
      </c>
      <c r="H682" s="159">
        <f t="shared" si="39"/>
        <v>20162017</v>
      </c>
    </row>
    <row r="683" spans="1:8" ht="15" x14ac:dyDescent="0.25">
      <c r="A683" s="18" t="s">
        <v>661</v>
      </c>
      <c r="B683" s="159">
        <f t="shared" si="40"/>
        <v>0</v>
      </c>
      <c r="C683" s="159">
        <f t="shared" si="41"/>
        <v>0</v>
      </c>
      <c r="D683" s="17" t="s">
        <v>1664</v>
      </c>
      <c r="E683" s="17" t="s">
        <v>660</v>
      </c>
      <c r="F683" s="15">
        <f>'General Fund Disbursements'!F983</f>
        <v>0</v>
      </c>
      <c r="G683" s="198" t="str">
        <f t="shared" si="38"/>
        <v>2016/17</v>
      </c>
      <c r="H683" s="159">
        <f t="shared" si="39"/>
        <v>20162017</v>
      </c>
    </row>
    <row r="684" spans="1:8" ht="15" x14ac:dyDescent="0.25">
      <c r="A684" s="18" t="s">
        <v>47</v>
      </c>
      <c r="B684" s="159">
        <f t="shared" si="40"/>
        <v>0</v>
      </c>
      <c r="C684" s="159">
        <f t="shared" si="41"/>
        <v>0</v>
      </c>
      <c r="D684" s="17" t="s">
        <v>1665</v>
      </c>
      <c r="E684" s="17" t="s">
        <v>662</v>
      </c>
      <c r="F684" s="15">
        <f>'General Fund Disbursements'!F988</f>
        <v>0</v>
      </c>
      <c r="G684" s="198" t="str">
        <f t="shared" si="38"/>
        <v>2016/17</v>
      </c>
      <c r="H684" s="159">
        <f t="shared" si="39"/>
        <v>20162017</v>
      </c>
    </row>
    <row r="685" spans="1:8" ht="15" x14ac:dyDescent="0.25">
      <c r="A685" s="18" t="s">
        <v>89</v>
      </c>
      <c r="B685" s="159">
        <f t="shared" si="40"/>
        <v>0</v>
      </c>
      <c r="C685" s="159">
        <f t="shared" si="41"/>
        <v>0</v>
      </c>
      <c r="D685" s="17" t="s">
        <v>1666</v>
      </c>
      <c r="E685" s="17" t="s">
        <v>663</v>
      </c>
      <c r="F685" s="15">
        <f>'General Fund Disbursements'!F989</f>
        <v>0</v>
      </c>
      <c r="G685" s="198" t="str">
        <f t="shared" si="38"/>
        <v>2016/17</v>
      </c>
      <c r="H685" s="159">
        <f t="shared" si="39"/>
        <v>20162017</v>
      </c>
    </row>
    <row r="686" spans="1:8" ht="15" x14ac:dyDescent="0.25">
      <c r="A686" s="18" t="s">
        <v>18</v>
      </c>
      <c r="B686" s="159">
        <f t="shared" si="40"/>
        <v>0</v>
      </c>
      <c r="C686" s="159">
        <f t="shared" si="41"/>
        <v>0</v>
      </c>
      <c r="D686" s="17" t="s">
        <v>1667</v>
      </c>
      <c r="E686" s="17" t="s">
        <v>664</v>
      </c>
      <c r="F686" s="15">
        <f>'General Fund Disbursements'!F990</f>
        <v>0</v>
      </c>
      <c r="G686" s="198" t="str">
        <f t="shared" si="38"/>
        <v>2016/17</v>
      </c>
      <c r="H686" s="159">
        <f t="shared" si="39"/>
        <v>20162017</v>
      </c>
    </row>
    <row r="687" spans="1:8" ht="15" x14ac:dyDescent="0.25">
      <c r="A687" s="18" t="s">
        <v>19</v>
      </c>
      <c r="B687" s="159">
        <f t="shared" si="40"/>
        <v>0</v>
      </c>
      <c r="C687" s="159">
        <f t="shared" si="41"/>
        <v>0</v>
      </c>
      <c r="D687" s="17" t="s">
        <v>1668</v>
      </c>
      <c r="E687" s="17" t="s">
        <v>665</v>
      </c>
      <c r="F687" s="15">
        <f>'General Fund Disbursements'!F991</f>
        <v>0</v>
      </c>
      <c r="G687" s="198" t="str">
        <f t="shared" si="38"/>
        <v>2016/17</v>
      </c>
      <c r="H687" s="159">
        <f t="shared" si="39"/>
        <v>20162017</v>
      </c>
    </row>
    <row r="688" spans="1:8" ht="15" x14ac:dyDescent="0.25">
      <c r="A688" s="18" t="s">
        <v>270</v>
      </c>
      <c r="B688" s="159">
        <f t="shared" si="40"/>
        <v>0</v>
      </c>
      <c r="C688" s="159">
        <f t="shared" si="41"/>
        <v>0</v>
      </c>
      <c r="D688" s="17" t="s">
        <v>1669</v>
      </c>
      <c r="E688" s="17" t="s">
        <v>666</v>
      </c>
      <c r="F688" s="15">
        <f>'General Fund Disbursements'!F992</f>
        <v>0</v>
      </c>
      <c r="G688" s="198" t="str">
        <f t="shared" si="38"/>
        <v>2016/17</v>
      </c>
      <c r="H688" s="159">
        <f t="shared" si="39"/>
        <v>20162017</v>
      </c>
    </row>
    <row r="689" spans="1:8" ht="15" x14ac:dyDescent="0.25">
      <c r="A689" s="18" t="s">
        <v>20</v>
      </c>
      <c r="B689" s="159">
        <f t="shared" si="40"/>
        <v>0</v>
      </c>
      <c r="C689" s="159">
        <f t="shared" si="41"/>
        <v>0</v>
      </c>
      <c r="D689" s="17" t="s">
        <v>1670</v>
      </c>
      <c r="E689" s="17" t="s">
        <v>667</v>
      </c>
      <c r="F689" s="15">
        <f>'General Fund Disbursements'!F993</f>
        <v>0</v>
      </c>
      <c r="G689" s="198" t="str">
        <f t="shared" si="38"/>
        <v>2016/17</v>
      </c>
      <c r="H689" s="159">
        <f t="shared" si="39"/>
        <v>20162017</v>
      </c>
    </row>
    <row r="690" spans="1:8" ht="15" x14ac:dyDescent="0.25">
      <c r="A690" s="18" t="s">
        <v>1288</v>
      </c>
      <c r="B690" s="159">
        <f t="shared" si="40"/>
        <v>0</v>
      </c>
      <c r="C690" s="159">
        <f t="shared" si="41"/>
        <v>0</v>
      </c>
      <c r="D690" s="17" t="s">
        <v>1671</v>
      </c>
      <c r="E690" s="17" t="s">
        <v>1323</v>
      </c>
      <c r="F690" s="15">
        <f>'General Fund Disbursements'!F994</f>
        <v>0</v>
      </c>
      <c r="G690" s="198" t="str">
        <f t="shared" si="38"/>
        <v>2016/17</v>
      </c>
      <c r="H690" s="159">
        <f t="shared" si="39"/>
        <v>20162017</v>
      </c>
    </row>
    <row r="691" spans="1:8" ht="15" x14ac:dyDescent="0.25">
      <c r="A691" s="18" t="s">
        <v>73</v>
      </c>
      <c r="B691" s="159">
        <f t="shared" si="40"/>
        <v>0</v>
      </c>
      <c r="C691" s="159">
        <f t="shared" si="41"/>
        <v>0</v>
      </c>
      <c r="D691" s="17" t="s">
        <v>1672</v>
      </c>
      <c r="E691" s="17" t="s">
        <v>668</v>
      </c>
      <c r="F691" s="15">
        <f>'General Fund Disbursements'!F995</f>
        <v>0</v>
      </c>
      <c r="G691" s="198" t="str">
        <f t="shared" si="38"/>
        <v>2016/17</v>
      </c>
      <c r="H691" s="159">
        <f t="shared" si="39"/>
        <v>20162017</v>
      </c>
    </row>
    <row r="692" spans="1:8" ht="15" x14ac:dyDescent="0.25">
      <c r="A692" s="18" t="s">
        <v>21</v>
      </c>
      <c r="B692" s="159">
        <f t="shared" si="40"/>
        <v>0</v>
      </c>
      <c r="C692" s="159">
        <f t="shared" si="41"/>
        <v>0</v>
      </c>
      <c r="D692" s="17" t="s">
        <v>1673</v>
      </c>
      <c r="E692" s="17" t="s">
        <v>669</v>
      </c>
      <c r="F692" s="15">
        <f>'General Fund Disbursements'!F996</f>
        <v>0</v>
      </c>
      <c r="G692" s="198" t="str">
        <f t="shared" si="38"/>
        <v>2016/17</v>
      </c>
      <c r="H692" s="159">
        <f t="shared" si="39"/>
        <v>20162017</v>
      </c>
    </row>
    <row r="693" spans="1:8" ht="15" x14ac:dyDescent="0.25">
      <c r="A693" s="18" t="s">
        <v>671</v>
      </c>
      <c r="B693" s="159">
        <f t="shared" si="40"/>
        <v>0</v>
      </c>
      <c r="C693" s="159">
        <f t="shared" si="41"/>
        <v>0</v>
      </c>
      <c r="D693" s="17" t="s">
        <v>1674</v>
      </c>
      <c r="E693" s="17" t="s">
        <v>670</v>
      </c>
      <c r="F693" s="15">
        <f>'General Fund Disbursements'!F998</f>
        <v>0</v>
      </c>
      <c r="G693" s="198" t="str">
        <f t="shared" si="38"/>
        <v>2016/17</v>
      </c>
      <c r="H693" s="159">
        <f t="shared" si="39"/>
        <v>20162017</v>
      </c>
    </row>
    <row r="694" spans="1:8" ht="15" x14ac:dyDescent="0.25">
      <c r="A694" s="18" t="s">
        <v>673</v>
      </c>
      <c r="B694" s="159">
        <f t="shared" si="40"/>
        <v>0</v>
      </c>
      <c r="C694" s="159">
        <f t="shared" si="41"/>
        <v>0</v>
      </c>
      <c r="D694" s="17" t="s">
        <v>1675</v>
      </c>
      <c r="E694" s="17" t="s">
        <v>672</v>
      </c>
      <c r="F694" s="15">
        <f>'General Fund Disbursements'!F1001</f>
        <v>0</v>
      </c>
      <c r="G694" s="198" t="str">
        <f t="shared" si="38"/>
        <v>2016/17</v>
      </c>
      <c r="H694" s="159">
        <f t="shared" si="39"/>
        <v>20162017</v>
      </c>
    </row>
    <row r="695" spans="1:8" ht="15" x14ac:dyDescent="0.25">
      <c r="A695" s="18" t="s">
        <v>109</v>
      </c>
      <c r="B695" s="159">
        <f t="shared" si="40"/>
        <v>0</v>
      </c>
      <c r="C695" s="159">
        <f t="shared" si="41"/>
        <v>0</v>
      </c>
      <c r="D695" s="17" t="s">
        <v>1676</v>
      </c>
      <c r="E695" s="17" t="s">
        <v>674</v>
      </c>
      <c r="F695" s="15">
        <f>'General Fund Disbursements'!F1006</f>
        <v>0</v>
      </c>
      <c r="G695" s="198" t="str">
        <f t="shared" si="38"/>
        <v>2016/17</v>
      </c>
      <c r="H695" s="159">
        <f t="shared" si="39"/>
        <v>20162017</v>
      </c>
    </row>
    <row r="696" spans="1:8" ht="15" x14ac:dyDescent="0.25">
      <c r="A696" s="16" t="s">
        <v>715</v>
      </c>
      <c r="B696" s="159">
        <f t="shared" si="40"/>
        <v>0</v>
      </c>
      <c r="C696" s="159">
        <f t="shared" si="41"/>
        <v>0</v>
      </c>
      <c r="D696" s="17" t="s">
        <v>1677</v>
      </c>
      <c r="E696" s="17" t="s">
        <v>719</v>
      </c>
      <c r="F696" s="15">
        <f>'General Fund Disbursements'!F1007</f>
        <v>0</v>
      </c>
      <c r="G696" s="198" t="str">
        <f t="shared" si="38"/>
        <v>2016/17</v>
      </c>
      <c r="H696" s="159">
        <f t="shared" si="39"/>
        <v>20162017</v>
      </c>
    </row>
    <row r="697" spans="1:8" ht="15" x14ac:dyDescent="0.25">
      <c r="A697" s="18" t="s">
        <v>110</v>
      </c>
      <c r="B697" s="159">
        <f t="shared" si="40"/>
        <v>0</v>
      </c>
      <c r="C697" s="159">
        <f t="shared" si="41"/>
        <v>0</v>
      </c>
      <c r="D697" s="17" t="s">
        <v>1678</v>
      </c>
      <c r="E697" s="17" t="s">
        <v>675</v>
      </c>
      <c r="F697" s="15">
        <f>'General Fund Disbursements'!F1008</f>
        <v>0</v>
      </c>
      <c r="G697" s="198" t="str">
        <f t="shared" si="38"/>
        <v>2016/17</v>
      </c>
      <c r="H697" s="159">
        <f t="shared" si="39"/>
        <v>20162017</v>
      </c>
    </row>
    <row r="698" spans="1:8" ht="15" x14ac:dyDescent="0.25">
      <c r="A698" s="18" t="s">
        <v>111</v>
      </c>
      <c r="B698" s="159">
        <f t="shared" si="40"/>
        <v>0</v>
      </c>
      <c r="C698" s="159">
        <f t="shared" si="41"/>
        <v>0</v>
      </c>
      <c r="D698" s="17" t="s">
        <v>1716</v>
      </c>
      <c r="E698" s="17" t="s">
        <v>676</v>
      </c>
      <c r="F698" s="15">
        <f>'General Fund Disbursements'!F1009</f>
        <v>0</v>
      </c>
      <c r="G698" s="198" t="str">
        <f t="shared" si="38"/>
        <v>2016/17</v>
      </c>
      <c r="H698" s="159">
        <f t="shared" si="39"/>
        <v>20162017</v>
      </c>
    </row>
    <row r="699" spans="1:8" ht="15" x14ac:dyDescent="0.25">
      <c r="A699" s="18" t="s">
        <v>678</v>
      </c>
      <c r="B699" s="159">
        <f t="shared" si="40"/>
        <v>0</v>
      </c>
      <c r="C699" s="159">
        <f t="shared" si="41"/>
        <v>0</v>
      </c>
      <c r="D699" s="17" t="s">
        <v>1737</v>
      </c>
      <c r="E699" s="17" t="s">
        <v>677</v>
      </c>
      <c r="F699" s="15">
        <f>'General Fund Disbursements'!F1011</f>
        <v>0</v>
      </c>
      <c r="G699" s="198" t="str">
        <f t="shared" ref="G699:G726" si="42">$G$2</f>
        <v>2016/17</v>
      </c>
      <c r="H699" s="159">
        <f t="shared" ref="H699:H726" si="43">$H$2</f>
        <v>20162017</v>
      </c>
    </row>
    <row r="700" spans="1:8" ht="15" x14ac:dyDescent="0.25">
      <c r="A700" s="18" t="s">
        <v>680</v>
      </c>
      <c r="B700" s="159">
        <f t="shared" si="40"/>
        <v>0</v>
      </c>
      <c r="C700" s="159">
        <f t="shared" si="41"/>
        <v>0</v>
      </c>
      <c r="D700" s="17" t="s">
        <v>1738</v>
      </c>
      <c r="E700" s="17" t="s">
        <v>679</v>
      </c>
      <c r="F700" s="15">
        <f>'General Fund Disbursements'!F1015</f>
        <v>0</v>
      </c>
      <c r="G700" s="198" t="str">
        <f t="shared" si="42"/>
        <v>2016/17</v>
      </c>
      <c r="H700" s="159">
        <f t="shared" si="43"/>
        <v>20162017</v>
      </c>
    </row>
    <row r="701" spans="1:8" ht="15" x14ac:dyDescent="0.25">
      <c r="A701" s="18" t="s">
        <v>32</v>
      </c>
      <c r="B701" s="159">
        <f t="shared" si="40"/>
        <v>0</v>
      </c>
      <c r="C701" s="159">
        <f t="shared" si="41"/>
        <v>0</v>
      </c>
      <c r="D701" s="17" t="s">
        <v>1739</v>
      </c>
      <c r="E701" s="18" t="s">
        <v>681</v>
      </c>
      <c r="F701" s="15">
        <f>'General Fund Disbursements'!F1020</f>
        <v>0</v>
      </c>
      <c r="G701" s="198" t="str">
        <f t="shared" si="42"/>
        <v>2016/17</v>
      </c>
      <c r="H701" s="159">
        <f t="shared" si="43"/>
        <v>20162017</v>
      </c>
    </row>
    <row r="702" spans="1:8" ht="15" x14ac:dyDescent="0.25">
      <c r="A702" s="18" t="s">
        <v>113</v>
      </c>
      <c r="B702" s="159">
        <f t="shared" si="40"/>
        <v>0</v>
      </c>
      <c r="C702" s="159">
        <f t="shared" si="41"/>
        <v>0</v>
      </c>
      <c r="D702" s="17" t="s">
        <v>1740</v>
      </c>
      <c r="E702" s="18" t="s">
        <v>682</v>
      </c>
      <c r="F702" s="15">
        <f>'General Fund Disbursements'!F1021</f>
        <v>0</v>
      </c>
      <c r="G702" s="198" t="str">
        <f t="shared" si="42"/>
        <v>2016/17</v>
      </c>
      <c r="H702" s="159">
        <f t="shared" si="43"/>
        <v>20162017</v>
      </c>
    </row>
    <row r="703" spans="1:8" ht="15" x14ac:dyDescent="0.25">
      <c r="A703" s="18" t="s">
        <v>33</v>
      </c>
      <c r="B703" s="159">
        <f t="shared" si="40"/>
        <v>0</v>
      </c>
      <c r="C703" s="159">
        <f t="shared" si="41"/>
        <v>0</v>
      </c>
      <c r="D703" s="17" t="s">
        <v>1741</v>
      </c>
      <c r="E703" s="18" t="s">
        <v>683</v>
      </c>
      <c r="F703" s="15">
        <f>'General Fund Disbursements'!F1022</f>
        <v>0</v>
      </c>
      <c r="G703" s="198" t="str">
        <f t="shared" si="42"/>
        <v>2016/17</v>
      </c>
      <c r="H703" s="159">
        <f t="shared" si="43"/>
        <v>20162017</v>
      </c>
    </row>
    <row r="704" spans="1:8" ht="15" x14ac:dyDescent="0.25">
      <c r="A704" s="18" t="s">
        <v>116</v>
      </c>
      <c r="B704" s="159">
        <f t="shared" si="40"/>
        <v>0</v>
      </c>
      <c r="C704" s="159">
        <f t="shared" si="41"/>
        <v>0</v>
      </c>
      <c r="D704" s="17" t="s">
        <v>1742</v>
      </c>
      <c r="E704" s="18" t="s">
        <v>684</v>
      </c>
      <c r="F704" s="15">
        <f>'General Fund Disbursements'!F1023</f>
        <v>0</v>
      </c>
      <c r="G704" s="198" t="str">
        <f t="shared" si="42"/>
        <v>2016/17</v>
      </c>
      <c r="H704" s="159">
        <f t="shared" si="43"/>
        <v>20162017</v>
      </c>
    </row>
    <row r="705" spans="1:8" ht="15" x14ac:dyDescent="0.25">
      <c r="A705" s="18" t="s">
        <v>39</v>
      </c>
      <c r="B705" s="159">
        <f t="shared" si="40"/>
        <v>0</v>
      </c>
      <c r="C705" s="159">
        <f t="shared" si="41"/>
        <v>0</v>
      </c>
      <c r="D705" s="17" t="s">
        <v>1743</v>
      </c>
      <c r="E705" s="17" t="s">
        <v>685</v>
      </c>
      <c r="F705" s="15">
        <f>'Depreciation Fund'!F4</f>
        <v>0</v>
      </c>
      <c r="G705" s="198" t="str">
        <f t="shared" si="42"/>
        <v>2016/17</v>
      </c>
      <c r="H705" s="159">
        <f t="shared" si="43"/>
        <v>20162017</v>
      </c>
    </row>
    <row r="706" spans="1:8" ht="15" x14ac:dyDescent="0.25">
      <c r="A706" s="18" t="s">
        <v>35</v>
      </c>
      <c r="B706" s="159">
        <f t="shared" si="40"/>
        <v>0</v>
      </c>
      <c r="C706" s="159">
        <f t="shared" si="41"/>
        <v>0</v>
      </c>
      <c r="D706" s="17" t="s">
        <v>1744</v>
      </c>
      <c r="E706" s="17" t="s">
        <v>686</v>
      </c>
      <c r="F706" s="15">
        <f>'Depreciation Fund'!F7</f>
        <v>0</v>
      </c>
      <c r="G706" s="198" t="str">
        <f t="shared" si="42"/>
        <v>2016/17</v>
      </c>
      <c r="H706" s="159">
        <f t="shared" si="43"/>
        <v>20162017</v>
      </c>
    </row>
    <row r="707" spans="1:8" ht="15" x14ac:dyDescent="0.25">
      <c r="A707" s="160" t="s">
        <v>16</v>
      </c>
      <c r="B707" s="159">
        <f t="shared" si="40"/>
        <v>0</v>
      </c>
      <c r="C707" s="159">
        <f t="shared" si="41"/>
        <v>0</v>
      </c>
      <c r="D707" s="17" t="s">
        <v>1745</v>
      </c>
      <c r="E707" s="17" t="s">
        <v>1286</v>
      </c>
      <c r="F707" s="15">
        <f>'Depreciation Fund'!F8</f>
        <v>0</v>
      </c>
      <c r="G707" s="198" t="str">
        <f t="shared" si="42"/>
        <v>2016/17</v>
      </c>
      <c r="H707" s="159">
        <f t="shared" si="43"/>
        <v>20162017</v>
      </c>
    </row>
    <row r="708" spans="1:8" ht="15" x14ac:dyDescent="0.25">
      <c r="A708" s="18" t="s">
        <v>193</v>
      </c>
      <c r="B708" s="159">
        <f t="shared" ref="B708:B726" si="44">B707</f>
        <v>0</v>
      </c>
      <c r="C708" s="159">
        <f t="shared" ref="C708:C726" si="45">C707</f>
        <v>0</v>
      </c>
      <c r="D708" s="17" t="s">
        <v>1746</v>
      </c>
      <c r="E708" s="17" t="s">
        <v>720</v>
      </c>
      <c r="F708" s="15">
        <f>'Depreciation Fund'!F9</f>
        <v>0</v>
      </c>
      <c r="G708" s="198" t="str">
        <f t="shared" si="42"/>
        <v>2016/17</v>
      </c>
      <c r="H708" s="159">
        <f t="shared" si="43"/>
        <v>20162017</v>
      </c>
    </row>
    <row r="709" spans="1:8" ht="15" x14ac:dyDescent="0.25">
      <c r="A709" s="18" t="s">
        <v>688</v>
      </c>
      <c r="B709" s="159">
        <f t="shared" si="44"/>
        <v>0</v>
      </c>
      <c r="C709" s="159">
        <f t="shared" si="45"/>
        <v>0</v>
      </c>
      <c r="D709" s="17" t="s">
        <v>1747</v>
      </c>
      <c r="E709" s="18" t="s">
        <v>687</v>
      </c>
      <c r="F709" s="15">
        <f>'Depreciation Fund'!F12</f>
        <v>0</v>
      </c>
      <c r="G709" s="198" t="str">
        <f t="shared" si="42"/>
        <v>2016/17</v>
      </c>
      <c r="H709" s="159">
        <f t="shared" si="43"/>
        <v>20162017</v>
      </c>
    </row>
    <row r="710" spans="1:8" ht="15" x14ac:dyDescent="0.25">
      <c r="A710" s="18" t="s">
        <v>716</v>
      </c>
      <c r="B710" s="159">
        <f t="shared" si="44"/>
        <v>0</v>
      </c>
      <c r="C710" s="159">
        <f t="shared" si="45"/>
        <v>0</v>
      </c>
      <c r="D710" s="17" t="s">
        <v>1748</v>
      </c>
      <c r="E710" s="18" t="s">
        <v>721</v>
      </c>
      <c r="F710" s="15">
        <f>'Depreciation Fund'!F18</f>
        <v>0</v>
      </c>
      <c r="G710" s="198" t="str">
        <f t="shared" si="42"/>
        <v>2016/17</v>
      </c>
      <c r="H710" s="159">
        <f t="shared" si="43"/>
        <v>20162017</v>
      </c>
    </row>
    <row r="711" spans="1:8" ht="15" x14ac:dyDescent="0.25">
      <c r="A711" s="18" t="s">
        <v>59</v>
      </c>
      <c r="B711" s="159">
        <f t="shared" si="44"/>
        <v>0</v>
      </c>
      <c r="C711" s="159">
        <f t="shared" si="45"/>
        <v>0</v>
      </c>
      <c r="D711" s="17" t="s">
        <v>1749</v>
      </c>
      <c r="E711" s="18" t="s">
        <v>722</v>
      </c>
      <c r="F711" s="15">
        <f>'Depreciation Fund'!F19</f>
        <v>0</v>
      </c>
      <c r="G711" s="198" t="str">
        <f t="shared" si="42"/>
        <v>2016/17</v>
      </c>
      <c r="H711" s="159">
        <f t="shared" si="43"/>
        <v>20162017</v>
      </c>
    </row>
    <row r="712" spans="1:8" ht="15" x14ac:dyDescent="0.25">
      <c r="A712" s="18" t="s">
        <v>1288</v>
      </c>
      <c r="B712" s="159">
        <f t="shared" si="44"/>
        <v>0</v>
      </c>
      <c r="C712" s="159">
        <f t="shared" si="45"/>
        <v>0</v>
      </c>
      <c r="D712" s="17" t="s">
        <v>1750</v>
      </c>
      <c r="E712" s="17" t="s">
        <v>1324</v>
      </c>
      <c r="F712" s="15">
        <f>'Depreciation Fund'!F20</f>
        <v>0</v>
      </c>
      <c r="G712" s="198" t="str">
        <f t="shared" si="42"/>
        <v>2016/17</v>
      </c>
      <c r="H712" s="159">
        <f t="shared" si="43"/>
        <v>20162017</v>
      </c>
    </row>
    <row r="713" spans="1:8" ht="15" x14ac:dyDescent="0.25">
      <c r="A713" s="18" t="s">
        <v>73</v>
      </c>
      <c r="B713" s="159">
        <f t="shared" si="44"/>
        <v>0</v>
      </c>
      <c r="C713" s="159">
        <f t="shared" si="45"/>
        <v>0</v>
      </c>
      <c r="D713" s="17" t="s">
        <v>1751</v>
      </c>
      <c r="E713" s="17" t="s">
        <v>689</v>
      </c>
      <c r="F713" s="15">
        <f>'Depreciation Fund'!F21</f>
        <v>0</v>
      </c>
      <c r="G713" s="198" t="str">
        <f t="shared" si="42"/>
        <v>2016/17</v>
      </c>
      <c r="H713" s="159">
        <f t="shared" si="43"/>
        <v>20162017</v>
      </c>
    </row>
    <row r="714" spans="1:8" ht="15" x14ac:dyDescent="0.25">
      <c r="A714" s="18" t="s">
        <v>723</v>
      </c>
      <c r="B714" s="159">
        <f t="shared" si="44"/>
        <v>0</v>
      </c>
      <c r="C714" s="159">
        <f t="shared" si="45"/>
        <v>0</v>
      </c>
      <c r="D714" s="17" t="s">
        <v>1752</v>
      </c>
      <c r="E714" s="17" t="s">
        <v>691</v>
      </c>
      <c r="F714" s="15">
        <f>'Depreciation Fund'!F22</f>
        <v>0</v>
      </c>
      <c r="G714" s="198" t="str">
        <f t="shared" si="42"/>
        <v>2016/17</v>
      </c>
      <c r="H714" s="159">
        <f t="shared" si="43"/>
        <v>20162017</v>
      </c>
    </row>
    <row r="715" spans="1:8" ht="15" x14ac:dyDescent="0.25">
      <c r="A715" s="18" t="s">
        <v>30</v>
      </c>
      <c r="B715" s="159">
        <f t="shared" si="44"/>
        <v>0</v>
      </c>
      <c r="C715" s="159">
        <f t="shared" si="45"/>
        <v>0</v>
      </c>
      <c r="D715" s="17" t="s">
        <v>1753</v>
      </c>
      <c r="E715" s="17" t="s">
        <v>690</v>
      </c>
      <c r="F715" s="15">
        <f>'Depreciation Fund'!F26</f>
        <v>0</v>
      </c>
      <c r="G715" s="198" t="str">
        <f t="shared" si="42"/>
        <v>2016/17</v>
      </c>
      <c r="H715" s="159">
        <f t="shared" si="43"/>
        <v>20162017</v>
      </c>
    </row>
    <row r="716" spans="1:8" ht="15" x14ac:dyDescent="0.25">
      <c r="A716" s="18" t="s">
        <v>692</v>
      </c>
      <c r="B716" s="159">
        <f t="shared" si="44"/>
        <v>0</v>
      </c>
      <c r="C716" s="159">
        <f t="shared" si="45"/>
        <v>0</v>
      </c>
      <c r="D716" s="17" t="s">
        <v>1754</v>
      </c>
      <c r="E716" s="17" t="s">
        <v>724</v>
      </c>
      <c r="F716" s="15">
        <f>'Depreciation Fund'!F28</f>
        <v>0</v>
      </c>
      <c r="G716" s="198" t="str">
        <f t="shared" si="42"/>
        <v>2016/17</v>
      </c>
      <c r="H716" s="159">
        <f t="shared" si="43"/>
        <v>20162017</v>
      </c>
    </row>
    <row r="717" spans="1:8" ht="15" x14ac:dyDescent="0.25">
      <c r="A717" s="18" t="s">
        <v>32</v>
      </c>
      <c r="B717" s="159">
        <f t="shared" si="44"/>
        <v>0</v>
      </c>
      <c r="C717" s="159">
        <f t="shared" si="45"/>
        <v>0</v>
      </c>
      <c r="D717" s="17" t="s">
        <v>1755</v>
      </c>
      <c r="E717" s="18" t="s">
        <v>693</v>
      </c>
      <c r="F717" s="15">
        <f>'Depreciation Fund'!F31</f>
        <v>0</v>
      </c>
      <c r="G717" s="198" t="str">
        <f t="shared" si="42"/>
        <v>2016/17</v>
      </c>
      <c r="H717" s="159">
        <f t="shared" si="43"/>
        <v>20162017</v>
      </c>
    </row>
    <row r="718" spans="1:8" ht="15" x14ac:dyDescent="0.25">
      <c r="A718" s="18" t="s">
        <v>33</v>
      </c>
      <c r="B718" s="159">
        <f t="shared" si="44"/>
        <v>0</v>
      </c>
      <c r="C718" s="159">
        <f t="shared" si="45"/>
        <v>0</v>
      </c>
      <c r="D718" s="17" t="s">
        <v>1756</v>
      </c>
      <c r="E718" s="18" t="s">
        <v>694</v>
      </c>
      <c r="F718" s="15">
        <f>'Depreciation Fund'!F32</f>
        <v>0</v>
      </c>
      <c r="G718" s="198" t="str">
        <f t="shared" si="42"/>
        <v>2016/17</v>
      </c>
      <c r="H718" s="159">
        <f t="shared" si="43"/>
        <v>20162017</v>
      </c>
    </row>
    <row r="719" spans="1:8" ht="15" x14ac:dyDescent="0.25">
      <c r="A719" s="18" t="s">
        <v>5</v>
      </c>
      <c r="B719" s="159">
        <f t="shared" si="44"/>
        <v>0</v>
      </c>
      <c r="C719" s="159">
        <f t="shared" si="45"/>
        <v>0</v>
      </c>
      <c r="D719" s="17" t="s">
        <v>1757</v>
      </c>
      <c r="E719" s="17" t="s">
        <v>695</v>
      </c>
      <c r="F719" s="15">
        <f>'Employee Benefit Fund'!F4</f>
        <v>0</v>
      </c>
      <c r="G719" s="198" t="str">
        <f t="shared" si="42"/>
        <v>2016/17</v>
      </c>
      <c r="H719" s="159">
        <f t="shared" si="43"/>
        <v>20162017</v>
      </c>
    </row>
    <row r="720" spans="1:8" ht="15" x14ac:dyDescent="0.25">
      <c r="A720" s="18" t="s">
        <v>35</v>
      </c>
      <c r="B720" s="159">
        <f t="shared" si="44"/>
        <v>0</v>
      </c>
      <c r="C720" s="159">
        <f t="shared" si="45"/>
        <v>0</v>
      </c>
      <c r="D720" s="17" t="s">
        <v>1758</v>
      </c>
      <c r="E720" s="17" t="s">
        <v>696</v>
      </c>
      <c r="F720" s="15">
        <f>'Employee Benefit Fund'!F7</f>
        <v>0</v>
      </c>
      <c r="G720" s="198" t="str">
        <f t="shared" si="42"/>
        <v>2016/17</v>
      </c>
      <c r="H720" s="159">
        <f t="shared" si="43"/>
        <v>20162017</v>
      </c>
    </row>
    <row r="721" spans="1:8" ht="15" x14ac:dyDescent="0.25">
      <c r="A721" s="18" t="s">
        <v>688</v>
      </c>
      <c r="B721" s="159">
        <f t="shared" si="44"/>
        <v>0</v>
      </c>
      <c r="C721" s="159">
        <f t="shared" si="45"/>
        <v>0</v>
      </c>
      <c r="D721" s="17" t="s">
        <v>1759</v>
      </c>
      <c r="E721" s="17" t="s">
        <v>697</v>
      </c>
      <c r="F721" s="15">
        <f>'Employee Benefit Fund'!F9</f>
        <v>0</v>
      </c>
      <c r="G721" s="198" t="str">
        <f t="shared" si="42"/>
        <v>2016/17</v>
      </c>
      <c r="H721" s="159">
        <f t="shared" si="43"/>
        <v>20162017</v>
      </c>
    </row>
    <row r="722" spans="1:8" ht="15" x14ac:dyDescent="0.25">
      <c r="A722" s="18" t="s">
        <v>18</v>
      </c>
      <c r="B722" s="159">
        <f t="shared" si="44"/>
        <v>0</v>
      </c>
      <c r="C722" s="159">
        <f t="shared" si="45"/>
        <v>0</v>
      </c>
      <c r="D722" s="17" t="s">
        <v>1760</v>
      </c>
      <c r="E722" s="17" t="s">
        <v>698</v>
      </c>
      <c r="F722" s="15">
        <f>'Employee Benefit Fund'!F15</f>
        <v>0</v>
      </c>
      <c r="G722" s="198" t="str">
        <f t="shared" si="42"/>
        <v>2016/17</v>
      </c>
      <c r="H722" s="159">
        <f t="shared" si="43"/>
        <v>20162017</v>
      </c>
    </row>
    <row r="723" spans="1:8" ht="15" x14ac:dyDescent="0.25">
      <c r="A723" s="18" t="s">
        <v>30</v>
      </c>
      <c r="B723" s="159">
        <f t="shared" si="44"/>
        <v>0</v>
      </c>
      <c r="C723" s="159">
        <f t="shared" si="45"/>
        <v>0</v>
      </c>
      <c r="D723" s="17" t="s">
        <v>1761</v>
      </c>
      <c r="E723" s="17" t="s">
        <v>725</v>
      </c>
      <c r="F723" s="15">
        <f>'Employee Benefit Fund'!F18</f>
        <v>0</v>
      </c>
      <c r="G723" s="198" t="str">
        <f t="shared" si="42"/>
        <v>2016/17</v>
      </c>
      <c r="H723" s="159">
        <f t="shared" si="43"/>
        <v>20162017</v>
      </c>
    </row>
    <row r="724" spans="1:8" ht="15" x14ac:dyDescent="0.25">
      <c r="A724" s="18" t="s">
        <v>700</v>
      </c>
      <c r="B724" s="159">
        <f t="shared" si="44"/>
        <v>0</v>
      </c>
      <c r="C724" s="159">
        <f t="shared" si="45"/>
        <v>0</v>
      </c>
      <c r="D724" s="17" t="s">
        <v>1762</v>
      </c>
      <c r="E724" s="17" t="s">
        <v>699</v>
      </c>
      <c r="F724" s="15">
        <f>'Employee Benefit Fund'!F20</f>
        <v>0</v>
      </c>
      <c r="G724" s="198" t="str">
        <f t="shared" si="42"/>
        <v>2016/17</v>
      </c>
      <c r="H724" s="159">
        <f t="shared" si="43"/>
        <v>20162017</v>
      </c>
    </row>
    <row r="725" spans="1:8" ht="15" x14ac:dyDescent="0.25">
      <c r="A725" s="18" t="s">
        <v>32</v>
      </c>
      <c r="B725" s="159">
        <f t="shared" si="44"/>
        <v>0</v>
      </c>
      <c r="C725" s="159">
        <f t="shared" si="45"/>
        <v>0</v>
      </c>
      <c r="D725" s="17" t="s">
        <v>1763</v>
      </c>
      <c r="E725" s="18" t="s">
        <v>701</v>
      </c>
      <c r="F725" s="15">
        <f>'Employee Benefit Fund'!F24</f>
        <v>0</v>
      </c>
      <c r="G725" s="198" t="str">
        <f t="shared" si="42"/>
        <v>2016/17</v>
      </c>
      <c r="H725" s="159">
        <f t="shared" si="43"/>
        <v>20162017</v>
      </c>
    </row>
    <row r="726" spans="1:8" ht="15" x14ac:dyDescent="0.25">
      <c r="A726" s="18" t="s">
        <v>33</v>
      </c>
      <c r="B726" s="159">
        <f t="shared" si="44"/>
        <v>0</v>
      </c>
      <c r="C726" s="159">
        <f t="shared" si="45"/>
        <v>0</v>
      </c>
      <c r="D726" s="17" t="s">
        <v>1764</v>
      </c>
      <c r="E726" s="18" t="s">
        <v>702</v>
      </c>
      <c r="F726" s="15">
        <f>'Employee Benefit Fund'!F25</f>
        <v>0</v>
      </c>
      <c r="G726" s="198" t="str">
        <f t="shared" si="42"/>
        <v>2016/17</v>
      </c>
      <c r="H726" s="159">
        <f t="shared" si="43"/>
        <v>20162017</v>
      </c>
    </row>
    <row r="727" spans="1:8" x14ac:dyDescent="0.2">
      <c r="A727" s="161"/>
      <c r="B727" s="162"/>
      <c r="D727" s="163"/>
      <c r="E727" s="164"/>
    </row>
    <row r="728" spans="1:8" x14ac:dyDescent="0.2">
      <c r="A728" s="161"/>
      <c r="B728" s="162"/>
      <c r="D728" s="163"/>
      <c r="E728" s="164"/>
    </row>
    <row r="729" spans="1:8" x14ac:dyDescent="0.2">
      <c r="A729" s="161"/>
      <c r="B729" s="162"/>
      <c r="D729" s="163"/>
      <c r="E729" s="164"/>
    </row>
    <row r="730" spans="1:8" x14ac:dyDescent="0.2">
      <c r="A730" s="161"/>
      <c r="B730" s="162"/>
      <c r="D730" s="163"/>
      <c r="E730" s="164"/>
    </row>
    <row r="731" spans="1:8" x14ac:dyDescent="0.2">
      <c r="A731" s="161"/>
      <c r="B731" s="162"/>
      <c r="D731" s="163"/>
      <c r="E731" s="164"/>
    </row>
    <row r="732" spans="1:8" x14ac:dyDescent="0.2">
      <c r="A732" s="161"/>
      <c r="B732" s="162"/>
      <c r="D732" s="163"/>
      <c r="E732" s="164"/>
    </row>
    <row r="733" spans="1:8" x14ac:dyDescent="0.2">
      <c r="A733" s="161"/>
      <c r="B733" s="162"/>
      <c r="D733" s="163"/>
      <c r="E733" s="164"/>
    </row>
    <row r="734" spans="1:8" x14ac:dyDescent="0.2">
      <c r="A734" s="161"/>
      <c r="B734" s="162"/>
      <c r="D734" s="163"/>
      <c r="E734" s="164"/>
    </row>
    <row r="735" spans="1:8" x14ac:dyDescent="0.2">
      <c r="A735" s="165"/>
      <c r="B735" s="162"/>
      <c r="D735" s="163"/>
      <c r="E735" s="166"/>
    </row>
    <row r="736" spans="1:8" x14ac:dyDescent="0.2">
      <c r="A736" s="167"/>
      <c r="B736" s="162"/>
      <c r="D736" s="163"/>
      <c r="E736" s="168"/>
    </row>
    <row r="737" spans="1:5" x14ac:dyDescent="0.2">
      <c r="A737" s="167"/>
      <c r="E737" s="168"/>
    </row>
  </sheetData>
  <sheetProtection algorithmName="SHA-512" hashValue="jyaDviNfJAjkMJWIfl/ePv+zHHnRmj+8VWx3bU2G3y8TfvsZVBQ9VrvH9b4W3jmhKAaT1HfwdWKPR8SEYXEjNw==" saltValue="Daz9BHmX0AGU+LMS/0mHGg==" spinCount="100000" sheet="1" objects="1" scenarios="1" selectLockedCells="1" selectUnlockedCells="1"/>
  <pageMargins left="0.7" right="0.7" top="0.75" bottom="0.75" header="0.3" footer="0.3"/>
  <pageSetup scale="49" fitToHeight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General Fund Receipts</vt:lpstr>
      <vt:lpstr>General Fund Disbursements</vt:lpstr>
      <vt:lpstr>Depreciation Fund</vt:lpstr>
      <vt:lpstr>Employee Benefit Fund</vt:lpstr>
      <vt:lpstr>Upload</vt:lpstr>
      <vt:lpstr>'Depreciation Fund'!Print_Area</vt:lpstr>
      <vt:lpstr>'Employee Benefit Fund'!Print_Area</vt:lpstr>
      <vt:lpstr>'General Fund Disbursements'!Print_Area</vt:lpstr>
    </vt:vector>
  </TitlesOfParts>
  <Company>School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Janice Eret</cp:lastModifiedBy>
  <cp:lastPrinted>2017-11-29T18:56:30Z</cp:lastPrinted>
  <dcterms:created xsi:type="dcterms:W3CDTF">1999-11-22T19:23:57Z</dcterms:created>
  <dcterms:modified xsi:type="dcterms:W3CDTF">2017-12-06T17:39:59Z</dcterms:modified>
</cp:coreProperties>
</file>